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ftungspielekultur.sharepoint.com/sites/Projektarbeit/KUMASTA/KUMASTA/SmG 2/_MUSTER/_HK/"/>
    </mc:Choice>
  </mc:AlternateContent>
  <xr:revisionPtr revIDLastSave="843" documentId="8_{2911B404-60E9-4017-83E0-BE4AACAF3E6B}" xr6:coauthVersionLast="47" xr6:coauthVersionMax="47" xr10:uidLastSave="{43CB0697-933A-4A93-8E63-9A2B2CF132F1}"/>
  <bookViews>
    <workbookView xWindow="3510" yWindow="3210" windowWidth="21600" windowHeight="12375" xr2:uid="{F308F411-C5FA-4F83-AFB6-CF8B020364BC}"/>
  </bookViews>
  <sheets>
    <sheet name="Kalkulationen" sheetId="1" r:id="rId1"/>
    <sheet name="Drop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4" i="1" l="1"/>
  <c r="L101" i="1"/>
  <c r="L68" i="1"/>
  <c r="L35" i="1"/>
  <c r="I156" i="1"/>
  <c r="I123" i="1"/>
  <c r="L123" i="1" s="1"/>
  <c r="I90" i="1"/>
  <c r="I57" i="1"/>
  <c r="I24" i="1"/>
  <c r="L156" i="1"/>
  <c r="L154" i="1"/>
  <c r="L153" i="1"/>
  <c r="L152" i="1"/>
  <c r="L151" i="1"/>
  <c r="D145" i="1"/>
  <c r="E141" i="1"/>
  <c r="L140" i="1"/>
  <c r="L139" i="1"/>
  <c r="L121" i="1"/>
  <c r="L120" i="1"/>
  <c r="L119" i="1"/>
  <c r="L118" i="1"/>
  <c r="D112" i="1"/>
  <c r="E108" i="1"/>
  <c r="L107" i="1"/>
  <c r="L106" i="1"/>
  <c r="L90" i="1"/>
  <c r="L88" i="1"/>
  <c r="L87" i="1"/>
  <c r="L86" i="1"/>
  <c r="L85" i="1"/>
  <c r="D79" i="1"/>
  <c r="E75" i="1"/>
  <c r="L74" i="1"/>
  <c r="L73" i="1"/>
  <c r="L55" i="1"/>
  <c r="L54" i="1"/>
  <c r="L53" i="1"/>
  <c r="L52" i="1"/>
  <c r="D46" i="1"/>
  <c r="L57" i="1" s="1"/>
  <c r="E42" i="1"/>
  <c r="L41" i="1"/>
  <c r="L40" i="1"/>
  <c r="L19" i="1"/>
  <c r="L7" i="1"/>
  <c r="L8" i="1"/>
  <c r="E9" i="1"/>
  <c r="K48" i="1" l="1"/>
  <c r="J40" i="1"/>
  <c r="J73" i="1"/>
  <c r="J106" i="1"/>
  <c r="J139" i="1"/>
  <c r="K147" i="1"/>
  <c r="K114" i="1"/>
  <c r="K81" i="1"/>
  <c r="J7" i="1"/>
  <c r="D13" i="1"/>
  <c r="L20" i="1"/>
  <c r="L21" i="1"/>
  <c r="L22" i="1"/>
  <c r="L24" i="1" l="1"/>
  <c r="K15" i="1" s="1"/>
</calcChain>
</file>

<file path=xl/sharedStrings.xml><?xml version="1.0" encoding="utf-8"?>
<sst xmlns="http://schemas.openxmlformats.org/spreadsheetml/2006/main" count="422" uniqueCount="107">
  <si>
    <t>Ferienworkshop</t>
  </si>
  <si>
    <t>Titel:</t>
  </si>
  <si>
    <t>Bündnisnr.:</t>
  </si>
  <si>
    <t>Projekt 1</t>
  </si>
  <si>
    <t>Datum Workshop-Beginn:</t>
  </si>
  <si>
    <t>Datum Workshop-Ende:</t>
  </si>
  <si>
    <t>Anzahl Workshop-Tage:</t>
  </si>
  <si>
    <t>Anzahl Teilnehmer*innen</t>
  </si>
  <si>
    <t>Name</t>
  </si>
  <si>
    <t>Rolle(n)</t>
  </si>
  <si>
    <t>Summe</t>
  </si>
  <si>
    <t>Verpflegungspauschale</t>
  </si>
  <si>
    <t>Sachmittelausgaben:</t>
  </si>
  <si>
    <t>Fahrt- und Reisekosten</t>
  </si>
  <si>
    <t>Arbeitsmaterialien</t>
  </si>
  <si>
    <t>Leitung</t>
  </si>
  <si>
    <t>Bitte auswählen</t>
  </si>
  <si>
    <t>Assistenz</t>
  </si>
  <si>
    <t>Leitung &amp; Assistenz</t>
  </si>
  <si>
    <t>Format:</t>
  </si>
  <si>
    <t>Dürchführungsform:</t>
  </si>
  <si>
    <t>Präsenz</t>
  </si>
  <si>
    <t>Online</t>
  </si>
  <si>
    <t>Hybrid</t>
  </si>
  <si>
    <t>Trainerhonorare</t>
  </si>
  <si>
    <t>Stundensatz Auf-Abbau</t>
  </si>
  <si>
    <t>Anzahl Std. pro Workshop-Tag:</t>
  </si>
  <si>
    <t>Gesamt Workshop-Std.:</t>
  </si>
  <si>
    <t>Anzahl Ehrenamtlicher</t>
  </si>
  <si>
    <t>Trainer*in 1:</t>
  </si>
  <si>
    <t>Trainer*in 2:</t>
  </si>
  <si>
    <t>Trainer*in 3:</t>
  </si>
  <si>
    <t>Trainer*in 4:</t>
  </si>
  <si>
    <t>Kurs (regelm. WS)</t>
  </si>
  <si>
    <t>Andere Ausgaben:</t>
  </si>
  <si>
    <t>Erläuterung:</t>
  </si>
  <si>
    <t>Technikleihe</t>
  </si>
  <si>
    <t>Gesamtfinanzierung:</t>
  </si>
  <si>
    <t>Benötigte Technik</t>
  </si>
  <si>
    <t>Anzahl</t>
  </si>
  <si>
    <t>Laptops</t>
  </si>
  <si>
    <t>Android Tablets</t>
  </si>
  <si>
    <t>iPads</t>
  </si>
  <si>
    <t>PS4</t>
  </si>
  <si>
    <t>Nintendo Switch</t>
  </si>
  <si>
    <t>Bloxels</t>
  </si>
  <si>
    <t>PS5</t>
  </si>
  <si>
    <t>VR-Brille</t>
  </si>
  <si>
    <t>andere</t>
  </si>
  <si>
    <t>Makey Makey</t>
  </si>
  <si>
    <t>Technik und Softwarebedarf</t>
  </si>
  <si>
    <t>Software</t>
  </si>
  <si>
    <t>Controller</t>
  </si>
  <si>
    <t>Erläutern sofern Software oder andere:</t>
  </si>
  <si>
    <t>Projekt 2</t>
  </si>
  <si>
    <t>Projekt 3</t>
  </si>
  <si>
    <t>Projekt 4</t>
  </si>
  <si>
    <t>Projekt 5</t>
  </si>
  <si>
    <t>Nur Workshop-Stunden (ohne Briefing und Auf-Abbau)</t>
  </si>
  <si>
    <t>Kinder- und Jugendliche zwischen 6 und 18 Jahren</t>
  </si>
  <si>
    <t>Sofern unbekannt, bitte bei Niels Boehnke erfragen</t>
  </si>
  <si>
    <t>Veranstaltungsort:</t>
  </si>
  <si>
    <t>Stadt- od. Dorfname</t>
  </si>
  <si>
    <t>Projektnummer:</t>
  </si>
  <si>
    <t>Bestätigungsstempel der Stiftung</t>
  </si>
  <si>
    <t>Freigabe:</t>
  </si>
  <si>
    <t>Abgelehnt</t>
  </si>
  <si>
    <t>Angehalten</t>
  </si>
  <si>
    <t>Kalkulation</t>
  </si>
  <si>
    <t>Auswählen (Stiftung)</t>
  </si>
  <si>
    <t>Kurzbeschreibung:</t>
  </si>
  <si>
    <t>Stundensatz Workshop</t>
  </si>
  <si>
    <t xml:space="preserve"> Stunden: Workshop und Vorbereitung</t>
  </si>
  <si>
    <t>Stunden: Auf- und Abbau</t>
  </si>
  <si>
    <t>Teamer-Building</t>
  </si>
  <si>
    <t>Workshop-Stunden</t>
  </si>
  <si>
    <t>Nachhaltig-keit</t>
  </si>
  <si>
    <t>Auf-Abbau-Stunden</t>
  </si>
  <si>
    <t>Elternabend</t>
  </si>
  <si>
    <t>Eltern-LAN</t>
  </si>
  <si>
    <t>Absender:</t>
  </si>
  <si>
    <t>Vollständig</t>
  </si>
  <si>
    <t>Vorbehaltlich</t>
  </si>
  <si>
    <t>Fahrt mit dem privaten PKW:</t>
  </si>
  <si>
    <t>Nein</t>
  </si>
  <si>
    <t>Ehrenamt</t>
  </si>
  <si>
    <t>Inhalt/Methode:</t>
  </si>
  <si>
    <t>Spieleentwicklung (digital)</t>
  </si>
  <si>
    <t>Spieleentwicklung (analog)</t>
  </si>
  <si>
    <t>Spieleentwicklung (Transfer digital/analog)</t>
  </si>
  <si>
    <t>Spieleentwicklung (mixed reality)</t>
  </si>
  <si>
    <t>Sounddesign / Musik</t>
  </si>
  <si>
    <t>Artdesign / Gestaltung</t>
  </si>
  <si>
    <t>Minecraft / Minetest</t>
  </si>
  <si>
    <t>eSport</t>
  </si>
  <si>
    <t>Cosplay</t>
  </si>
  <si>
    <t>LARP</t>
  </si>
  <si>
    <t>Tabletop / Pen&amp;Paper</t>
  </si>
  <si>
    <t>Film</t>
  </si>
  <si>
    <t>Streaming / Let's play</t>
  </si>
  <si>
    <t>Theater</t>
  </si>
  <si>
    <t>Coding / Robotik / Engeneering</t>
  </si>
  <si>
    <t>Andere (Bitte bezeichnen)</t>
  </si>
  <si>
    <t>Ja, ich beantrage die große Pauschale mit 0,30 € p.Km.</t>
  </si>
  <si>
    <t>Ja, reguläre Pauschale mit 0,20 € p.Km</t>
  </si>
  <si>
    <t>Sofern große Kilometer-Pauschale mit 0,30 € p.Km beantragt wird, muss dies hier nachvollziehbar begründet werden.</t>
  </si>
  <si>
    <t>Vers. V2024d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</si>
</sst>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sz val="9"/>
      <color theme="2" tint="-0.49998474074526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8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auto="1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44" fontId="0" fillId="0" borderId="0" xfId="0" applyNumberFormat="1"/>
    <xf numFmtId="0" fontId="2" fillId="0" borderId="0" xfId="0" applyFont="1"/>
    <xf numFmtId="0" fontId="4" fillId="2" borderId="9" xfId="0" applyFont="1" applyFill="1" applyBorder="1"/>
    <xf numFmtId="0" fontId="3" fillId="2" borderId="9" xfId="0" applyFont="1" applyFill="1" applyBorder="1"/>
    <xf numFmtId="14" fontId="3" fillId="2" borderId="9" xfId="0" applyNumberFormat="1" applyFont="1" applyFill="1" applyBorder="1"/>
    <xf numFmtId="2" fontId="3" fillId="2" borderId="9" xfId="0" applyNumberFormat="1" applyFont="1" applyFill="1" applyBorder="1"/>
    <xf numFmtId="0" fontId="4" fillId="2" borderId="10" xfId="0" applyFont="1" applyFill="1" applyBorder="1"/>
    <xf numFmtId="44" fontId="3" fillId="2" borderId="9" xfId="0" applyNumberFormat="1" applyFont="1" applyFill="1" applyBorder="1"/>
    <xf numFmtId="44" fontId="3" fillId="3" borderId="9" xfId="0" applyNumberFormat="1" applyFont="1" applyFill="1" applyBorder="1"/>
    <xf numFmtId="2" fontId="3" fillId="3" borderId="9" xfId="0" applyNumberFormat="1" applyFont="1" applyFill="1" applyBorder="1"/>
    <xf numFmtId="14" fontId="5" fillId="3" borderId="15" xfId="0" applyNumberFormat="1" applyFont="1" applyFill="1" applyBorder="1"/>
    <xf numFmtId="0" fontId="5" fillId="0" borderId="24" xfId="0" applyFont="1" applyBorder="1"/>
    <xf numFmtId="0" fontId="5" fillId="0" borderId="25" xfId="0" applyFont="1" applyBorder="1"/>
    <xf numFmtId="0" fontId="0" fillId="4" borderId="0" xfId="0" applyFill="1"/>
    <xf numFmtId="0" fontId="3" fillId="0" borderId="26" xfId="0" applyFont="1" applyBorder="1"/>
    <xf numFmtId="2" fontId="3" fillId="0" borderId="27" xfId="0" applyNumberFormat="1" applyFont="1" applyBorder="1"/>
    <xf numFmtId="0" fontId="3" fillId="0" borderId="15" xfId="0" applyFont="1" applyBorder="1"/>
    <xf numFmtId="0" fontId="3" fillId="0" borderId="27" xfId="0" applyFont="1" applyBorder="1"/>
    <xf numFmtId="0" fontId="3" fillId="0" borderId="12" xfId="0" applyFont="1" applyBorder="1"/>
    <xf numFmtId="0" fontId="5" fillId="0" borderId="13" xfId="0" applyFont="1" applyBorder="1"/>
    <xf numFmtId="44" fontId="3" fillId="3" borderId="11" xfId="0" applyNumberFormat="1" applyFont="1" applyFill="1" applyBorder="1"/>
    <xf numFmtId="0" fontId="3" fillId="0" borderId="28" xfId="0" applyFont="1" applyBorder="1"/>
    <xf numFmtId="0" fontId="5" fillId="0" borderId="9" xfId="0" applyFont="1" applyBorder="1" applyAlignment="1">
      <alignment wrapText="1"/>
    </xf>
    <xf numFmtId="0" fontId="3" fillId="0" borderId="28" xfId="0" applyFont="1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4" xfId="0" applyBorder="1"/>
    <xf numFmtId="0" fontId="0" fillId="4" borderId="5" xfId="0" applyFill="1" applyBorder="1"/>
    <xf numFmtId="0" fontId="0" fillId="0" borderId="6" xfId="0" applyBorder="1"/>
    <xf numFmtId="1" fontId="0" fillId="0" borderId="0" xfId="0" applyNumberFormat="1"/>
    <xf numFmtId="0" fontId="8" fillId="0" borderId="2" xfId="0" applyFont="1" applyBorder="1"/>
    <xf numFmtId="0" fontId="3" fillId="0" borderId="0" xfId="0" applyFont="1"/>
    <xf numFmtId="0" fontId="4" fillId="0" borderId="0" xfId="0" applyFont="1"/>
    <xf numFmtId="0" fontId="9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5" fillId="0" borderId="0" xfId="0" applyFont="1"/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2" borderId="25" xfId="0" applyFont="1" applyFill="1" applyBorder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" fontId="11" fillId="3" borderId="11" xfId="0" applyNumberFormat="1" applyFont="1" applyFill="1" applyBorder="1"/>
    <xf numFmtId="0" fontId="5" fillId="0" borderId="25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44" fontId="3" fillId="2" borderId="10" xfId="0" applyNumberFormat="1" applyFont="1" applyFill="1" applyBorder="1"/>
    <xf numFmtId="0" fontId="5" fillId="0" borderId="10" xfId="0" applyFont="1" applyBorder="1" applyAlignment="1">
      <alignment wrapText="1"/>
    </xf>
    <xf numFmtId="44" fontId="3" fillId="0" borderId="33" xfId="0" applyNumberFormat="1" applyFont="1" applyBorder="1"/>
    <xf numFmtId="0" fontId="3" fillId="0" borderId="25" xfId="0" applyFont="1" applyBorder="1"/>
    <xf numFmtId="0" fontId="11" fillId="0" borderId="2" xfId="0" applyFont="1" applyBorder="1" applyAlignment="1">
      <alignment horizontal="right"/>
    </xf>
    <xf numFmtId="0" fontId="3" fillId="2" borderId="26" xfId="0" applyFont="1" applyFill="1" applyBorder="1" applyAlignment="1">
      <alignment horizontal="left"/>
    </xf>
    <xf numFmtId="0" fontId="3" fillId="2" borderId="31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3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44" fontId="6" fillId="3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44" fontId="3" fillId="2" borderId="26" xfId="0" applyNumberFormat="1" applyFont="1" applyFill="1" applyBorder="1"/>
    <xf numFmtId="44" fontId="3" fillId="2" borderId="31" xfId="0" applyNumberFormat="1" applyFont="1" applyFill="1" applyBorder="1"/>
    <xf numFmtId="44" fontId="3" fillId="2" borderId="28" xfId="0" applyNumberFormat="1" applyFont="1" applyFill="1" applyBorder="1"/>
    <xf numFmtId="44" fontId="3" fillId="2" borderId="32" xfId="0" applyNumberFormat="1" applyFont="1" applyFill="1" applyBorder="1"/>
    <xf numFmtId="0" fontId="3" fillId="2" borderId="10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5" borderId="29" xfId="0" applyFont="1" applyFill="1" applyBorder="1" applyAlignment="1">
      <alignment horizontal="left"/>
    </xf>
    <xf numFmtId="0" fontId="5" fillId="5" borderId="30" xfId="0" applyFont="1" applyFill="1" applyBorder="1" applyAlignment="1">
      <alignment horizontal="left"/>
    </xf>
    <xf numFmtId="44" fontId="3" fillId="2" borderId="9" xfId="0" applyNumberFormat="1" applyFont="1" applyFill="1" applyBorder="1" applyAlignment="1">
      <alignment horizontal="center"/>
    </xf>
    <xf numFmtId="44" fontId="3" fillId="2" borderId="10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44" fontId="3" fillId="2" borderId="10" xfId="0" applyNumberFormat="1" applyFont="1" applyFill="1" applyBorder="1" applyAlignment="1">
      <alignment horizontal="right"/>
    </xf>
    <xf numFmtId="44" fontId="3" fillId="2" borderId="11" xfId="0" applyNumberFormat="1" applyFont="1" applyFill="1" applyBorder="1" applyAlignment="1">
      <alignment horizontal="right"/>
    </xf>
    <xf numFmtId="44" fontId="3" fillId="2" borderId="11" xfId="0" applyNumberFormat="1" applyFont="1" applyFill="1" applyBorder="1" applyAlignment="1">
      <alignment horizontal="center"/>
    </xf>
    <xf numFmtId="44" fontId="3" fillId="2" borderId="10" xfId="0" applyNumberFormat="1" applyFont="1" applyFill="1" applyBorder="1" applyAlignment="1">
      <alignment wrapText="1"/>
    </xf>
    <xf numFmtId="44" fontId="3" fillId="2" borderId="11" xfId="0" applyNumberFormat="1" applyFont="1" applyFill="1" applyBorder="1" applyAlignment="1">
      <alignment wrapText="1"/>
    </xf>
    <xf numFmtId="44" fontId="3" fillId="2" borderId="26" xfId="0" applyNumberFormat="1" applyFont="1" applyFill="1" applyBorder="1" applyAlignment="1">
      <alignment wrapText="1"/>
    </xf>
    <xf numFmtId="44" fontId="3" fillId="2" borderId="27" xfId="0" applyNumberFormat="1" applyFont="1" applyFill="1" applyBorder="1" applyAlignment="1">
      <alignment wrapText="1"/>
    </xf>
    <xf numFmtId="44" fontId="3" fillId="2" borderId="28" xfId="0" applyNumberFormat="1" applyFont="1" applyFill="1" applyBorder="1" applyAlignment="1">
      <alignment wrapText="1"/>
    </xf>
    <xf numFmtId="44" fontId="3" fillId="2" borderId="24" xfId="0" applyNumberFormat="1" applyFont="1" applyFill="1" applyBorder="1" applyAlignment="1">
      <alignment wrapText="1"/>
    </xf>
    <xf numFmtId="44" fontId="3" fillId="2" borderId="15" xfId="0" applyNumberFormat="1" applyFont="1" applyFill="1" applyBorder="1"/>
    <xf numFmtId="44" fontId="3" fillId="2" borderId="25" xfId="0" applyNumberFormat="1" applyFont="1" applyFill="1" applyBorder="1"/>
    <xf numFmtId="0" fontId="3" fillId="2" borderId="28" xfId="0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0" fontId="7" fillId="3" borderId="16" xfId="0" applyFont="1" applyFill="1" applyBorder="1" applyAlignment="1">
      <alignment horizontal="right"/>
    </xf>
    <xf numFmtId="0" fontId="7" fillId="3" borderId="17" xfId="0" applyFont="1" applyFill="1" applyBorder="1" applyAlignment="1">
      <alignment horizontal="right"/>
    </xf>
    <xf numFmtId="0" fontId="7" fillId="3" borderId="18" xfId="0" applyFont="1" applyFill="1" applyBorder="1" applyAlignment="1">
      <alignment horizontal="right"/>
    </xf>
    <xf numFmtId="0" fontId="7" fillId="3" borderId="19" xfId="0" applyFont="1" applyFill="1" applyBorder="1" applyAlignment="1">
      <alignment horizontal="right"/>
    </xf>
    <xf numFmtId="0" fontId="7" fillId="3" borderId="0" xfId="0" applyFont="1" applyFill="1" applyAlignment="1">
      <alignment horizontal="right"/>
    </xf>
    <xf numFmtId="0" fontId="7" fillId="3" borderId="20" xfId="0" applyFont="1" applyFill="1" applyBorder="1" applyAlignment="1">
      <alignment horizontal="right"/>
    </xf>
    <xf numFmtId="0" fontId="7" fillId="3" borderId="21" xfId="0" applyFont="1" applyFill="1" applyBorder="1" applyAlignment="1">
      <alignment horizontal="right"/>
    </xf>
    <xf numFmtId="0" fontId="7" fillId="3" borderId="22" xfId="0" applyFont="1" applyFill="1" applyBorder="1" applyAlignment="1">
      <alignment horizontal="right"/>
    </xf>
    <xf numFmtId="0" fontId="7" fillId="3" borderId="23" xfId="0" applyFont="1" applyFill="1" applyBorder="1" applyAlignment="1">
      <alignment horizontal="right"/>
    </xf>
    <xf numFmtId="0" fontId="5" fillId="0" borderId="9" xfId="0" applyFont="1" applyBorder="1" applyAlignment="1">
      <alignment horizontal="left" wrapText="1"/>
    </xf>
    <xf numFmtId="44" fontId="3" fillId="2" borderId="10" xfId="0" applyNumberFormat="1" applyFont="1" applyFill="1" applyBorder="1" applyAlignment="1">
      <alignment horizontal="left" vertical="top" wrapText="1"/>
    </xf>
    <xf numFmtId="44" fontId="3" fillId="2" borderId="11" xfId="0" applyNumberFormat="1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0</xdr:row>
      <xdr:rowOff>104775</xdr:rowOff>
    </xdr:from>
    <xdr:to>
      <xdr:col>11</xdr:col>
      <xdr:colOff>1104901</xdr:colOff>
      <xdr:row>0</xdr:row>
      <xdr:rowOff>657225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CECAA401-F1F6-4427-8C98-993C33A769A1}"/>
            </a:ext>
          </a:extLst>
        </xdr:cNvPr>
        <xdr:cNvGrpSpPr/>
      </xdr:nvGrpSpPr>
      <xdr:grpSpPr>
        <a:xfrm>
          <a:off x="7362826" y="104775"/>
          <a:ext cx="3552825" cy="552450"/>
          <a:chOff x="5591175" y="342900"/>
          <a:chExt cx="4429125" cy="657226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5CC4163C-9717-4589-8D97-F95BB0785C7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2897" r="7517" b="14317"/>
          <a:stretch/>
        </xdr:blipFill>
        <xdr:spPr>
          <a:xfrm>
            <a:off x="7324725" y="342900"/>
            <a:ext cx="2695575" cy="657226"/>
          </a:xfrm>
          <a:prstGeom prst="rect">
            <a:avLst/>
          </a:prstGeom>
        </xdr:spPr>
      </xdr:pic>
      <xdr:pic>
        <xdr:nvPicPr>
          <xdr:cNvPr id="5" name="Grafik 4">
            <a:extLst>
              <a:ext uri="{FF2B5EF4-FFF2-40B4-BE49-F238E27FC236}">
                <a16:creationId xmlns:a16="http://schemas.microsoft.com/office/drawing/2014/main" id="{ABBBA564-AF41-4E76-94A6-90F7DC37A2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5591175" y="407170"/>
            <a:ext cx="1809750" cy="46552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92ED6-3774-445D-8FD4-2EBAA6554F65}">
  <dimension ref="B1:O166"/>
  <sheetViews>
    <sheetView tabSelected="1" topLeftCell="A14" zoomScaleNormal="100" zoomScaleSheetLayoutView="100" workbookViewId="0">
      <selection activeCell="F20" sqref="F20"/>
    </sheetView>
  </sheetViews>
  <sheetFormatPr baseColWidth="10" defaultRowHeight="15" x14ac:dyDescent="0.25"/>
  <cols>
    <col min="1" max="2" width="2.7109375" customWidth="1"/>
    <col min="3" max="3" width="24" customWidth="1"/>
    <col min="4" max="4" width="23.28515625" customWidth="1"/>
    <col min="5" max="5" width="22.5703125" customWidth="1"/>
    <col min="6" max="9" width="11.7109375" customWidth="1"/>
    <col min="10" max="10" width="13.28515625" customWidth="1"/>
    <col min="11" max="11" width="11.7109375" customWidth="1"/>
    <col min="12" max="12" width="19.140625" customWidth="1"/>
    <col min="13" max="13" width="2.7109375" customWidth="1"/>
  </cols>
  <sheetData>
    <row r="1" spans="2:15" ht="56.25" customHeight="1" thickBot="1" x14ac:dyDescent="0.3"/>
    <row r="2" spans="2:15" ht="15" customHeight="1" x14ac:dyDescent="0.25">
      <c r="B2" s="27"/>
      <c r="C2" s="38" t="s">
        <v>3</v>
      </c>
      <c r="D2" s="28"/>
      <c r="E2" s="28"/>
      <c r="F2" s="28"/>
      <c r="G2" s="28"/>
      <c r="H2" s="28"/>
      <c r="I2" s="28"/>
      <c r="J2" s="28"/>
      <c r="K2" s="28"/>
      <c r="L2" s="56" t="s">
        <v>106</v>
      </c>
      <c r="M2" s="29"/>
    </row>
    <row r="3" spans="2:15" x14ac:dyDescent="0.25">
      <c r="B3" s="30"/>
      <c r="C3" s="47" t="s">
        <v>1</v>
      </c>
      <c r="D3" s="57"/>
      <c r="E3" s="58"/>
      <c r="F3" s="58"/>
      <c r="G3" s="58"/>
      <c r="H3" s="59"/>
      <c r="I3" s="60" t="s">
        <v>80</v>
      </c>
      <c r="J3" s="61"/>
      <c r="K3" s="57"/>
      <c r="L3" s="59"/>
      <c r="M3" s="31"/>
    </row>
    <row r="4" spans="2:15" ht="30" customHeight="1" x14ac:dyDescent="0.25">
      <c r="B4" s="30"/>
      <c r="C4" s="47" t="s">
        <v>70</v>
      </c>
      <c r="D4" s="70"/>
      <c r="E4" s="71"/>
      <c r="F4" s="71"/>
      <c r="G4" s="71"/>
      <c r="H4" s="71"/>
      <c r="I4" s="71"/>
      <c r="J4" s="71"/>
      <c r="K4" s="71"/>
      <c r="L4" s="72"/>
      <c r="M4" s="31"/>
    </row>
    <row r="5" spans="2:15" x14ac:dyDescent="0.25">
      <c r="B5" s="30"/>
      <c r="C5" s="47" t="s">
        <v>19</v>
      </c>
      <c r="D5" s="46" t="s">
        <v>16</v>
      </c>
      <c r="E5" s="39" t="s">
        <v>86</v>
      </c>
      <c r="F5" s="73" t="s">
        <v>16</v>
      </c>
      <c r="G5" s="74"/>
      <c r="H5" s="74"/>
      <c r="I5" s="74"/>
      <c r="J5" s="74"/>
      <c r="K5" s="74"/>
      <c r="L5" s="75"/>
      <c r="M5" s="31"/>
    </row>
    <row r="6" spans="2:15" x14ac:dyDescent="0.25">
      <c r="B6" s="30"/>
      <c r="C6" s="47" t="s">
        <v>20</v>
      </c>
      <c r="D6" s="5" t="s">
        <v>16</v>
      </c>
      <c r="E6" s="39"/>
      <c r="F6" s="39"/>
      <c r="G6" s="39"/>
      <c r="H6" s="39"/>
      <c r="I6" s="39"/>
      <c r="J6" s="41"/>
      <c r="K6" s="41"/>
      <c r="L6" s="42"/>
      <c r="M6" s="31"/>
    </row>
    <row r="7" spans="2:15" x14ac:dyDescent="0.25">
      <c r="B7" s="30"/>
      <c r="C7" s="47" t="s">
        <v>61</v>
      </c>
      <c r="D7" s="6"/>
      <c r="E7" s="40" t="s">
        <v>62</v>
      </c>
      <c r="F7" s="39"/>
      <c r="G7" s="39"/>
      <c r="H7" s="39"/>
      <c r="I7" s="51" t="s">
        <v>63</v>
      </c>
      <c r="J7" s="76" t="str">
        <f ca="1">LEFT(UPPER(D7),3)&amp;RIGHT(E9,2)&amp;"-"&amp;LEFT(L7,4)</f>
        <v>00-1338</v>
      </c>
      <c r="K7" s="77"/>
      <c r="L7" s="49">
        <f ca="1">RAND()*9999+1000</f>
        <v>1338.4444022156563</v>
      </c>
      <c r="M7" s="31"/>
    </row>
    <row r="8" spans="2:15" ht="15.75" thickBot="1" x14ac:dyDescent="0.3">
      <c r="B8" s="30"/>
      <c r="C8" s="47" t="s">
        <v>2</v>
      </c>
      <c r="D8" s="7"/>
      <c r="E8" s="40" t="s">
        <v>60</v>
      </c>
      <c r="F8" s="39"/>
      <c r="G8" s="39"/>
      <c r="H8" s="39"/>
      <c r="I8" s="43" t="s">
        <v>65</v>
      </c>
      <c r="J8" s="78" t="s">
        <v>69</v>
      </c>
      <c r="K8" s="79"/>
      <c r="L8" s="13">
        <f ca="1">TODAY()</f>
        <v>45615</v>
      </c>
      <c r="M8" s="31"/>
      <c r="O8" s="37"/>
    </row>
    <row r="9" spans="2:15" x14ac:dyDescent="0.25">
      <c r="B9" s="30"/>
      <c r="C9" s="47" t="s">
        <v>4</v>
      </c>
      <c r="D9" s="7"/>
      <c r="E9" s="44">
        <f>YEAR(D9)</f>
        <v>1900</v>
      </c>
      <c r="F9" s="39"/>
      <c r="G9" s="39"/>
      <c r="H9" s="39"/>
      <c r="I9" s="98" t="s">
        <v>64</v>
      </c>
      <c r="J9" s="99"/>
      <c r="K9" s="99"/>
      <c r="L9" s="100"/>
      <c r="M9" s="31"/>
    </row>
    <row r="10" spans="2:15" x14ac:dyDescent="0.25">
      <c r="B10" s="30"/>
      <c r="C10" s="47" t="s">
        <v>5</v>
      </c>
      <c r="D10" s="7"/>
      <c r="E10" s="45"/>
      <c r="F10" s="39"/>
      <c r="G10" s="39"/>
      <c r="H10" s="39"/>
      <c r="I10" s="101"/>
      <c r="J10" s="102"/>
      <c r="K10" s="102"/>
      <c r="L10" s="103"/>
      <c r="M10" s="31"/>
    </row>
    <row r="11" spans="2:15" x14ac:dyDescent="0.25">
      <c r="B11" s="30"/>
      <c r="C11" s="47" t="s">
        <v>6</v>
      </c>
      <c r="D11" s="8"/>
      <c r="E11" s="39"/>
      <c r="F11" s="39"/>
      <c r="G11" s="39"/>
      <c r="H11" s="39"/>
      <c r="I11" s="101"/>
      <c r="J11" s="102"/>
      <c r="K11" s="102"/>
      <c r="L11" s="103"/>
      <c r="M11" s="31"/>
    </row>
    <row r="12" spans="2:15" ht="25.5" x14ac:dyDescent="0.25">
      <c r="B12" s="30"/>
      <c r="C12" s="48" t="s">
        <v>26</v>
      </c>
      <c r="D12" s="8"/>
      <c r="E12" s="40" t="s">
        <v>58</v>
      </c>
      <c r="F12" s="39"/>
      <c r="G12" s="39"/>
      <c r="H12" s="39"/>
      <c r="I12" s="101"/>
      <c r="J12" s="102"/>
      <c r="K12" s="102"/>
      <c r="L12" s="103"/>
      <c r="M12" s="31"/>
    </row>
    <row r="13" spans="2:15" ht="15.75" thickBot="1" x14ac:dyDescent="0.3">
      <c r="B13" s="30"/>
      <c r="C13" s="48" t="s">
        <v>27</v>
      </c>
      <c r="D13" s="12">
        <f>PRODUCT(D11:D12)</f>
        <v>0</v>
      </c>
      <c r="E13" s="39"/>
      <c r="F13" s="39"/>
      <c r="G13" s="39"/>
      <c r="H13" s="39"/>
      <c r="I13" s="104"/>
      <c r="J13" s="105"/>
      <c r="K13" s="105"/>
      <c r="L13" s="106"/>
      <c r="M13" s="31"/>
    </row>
    <row r="14" spans="2:15" x14ac:dyDescent="0.25">
      <c r="B14" s="30"/>
      <c r="C14" s="47" t="s">
        <v>7</v>
      </c>
      <c r="D14" s="8"/>
      <c r="E14" s="40" t="s">
        <v>59</v>
      </c>
      <c r="F14" s="39"/>
      <c r="G14" s="39"/>
      <c r="H14" s="39"/>
      <c r="I14" s="39"/>
      <c r="J14" s="39"/>
      <c r="K14" s="39"/>
      <c r="L14" s="39"/>
      <c r="M14" s="31"/>
    </row>
    <row r="15" spans="2:15" ht="16.5" x14ac:dyDescent="0.35">
      <c r="B15" s="30"/>
      <c r="C15" s="47" t="s">
        <v>28</v>
      </c>
      <c r="D15" s="8"/>
      <c r="E15" s="39"/>
      <c r="F15" s="39"/>
      <c r="G15" s="39"/>
      <c r="H15" s="39"/>
      <c r="I15" s="62" t="s">
        <v>37</v>
      </c>
      <c r="J15" s="62"/>
      <c r="K15" s="63">
        <f>SUM(L19:L22,L24)</f>
        <v>0</v>
      </c>
      <c r="L15" s="63"/>
      <c r="M15" s="31"/>
    </row>
    <row r="16" spans="2:15" x14ac:dyDescent="0.25">
      <c r="B16" s="30"/>
      <c r="C16" s="64" t="s">
        <v>68</v>
      </c>
      <c r="D16" s="64"/>
      <c r="E16" s="64"/>
      <c r="F16" s="64"/>
      <c r="G16" s="64"/>
      <c r="H16" s="64"/>
      <c r="I16" s="64"/>
      <c r="J16" s="64"/>
      <c r="K16" s="64"/>
      <c r="L16" s="64"/>
      <c r="M16" s="31"/>
    </row>
    <row r="17" spans="2:13" x14ac:dyDescent="0.25">
      <c r="B17" s="30"/>
      <c r="C17" s="17"/>
      <c r="D17" s="18"/>
      <c r="E17" s="19"/>
      <c r="F17" s="65" t="s">
        <v>72</v>
      </c>
      <c r="G17" s="65"/>
      <c r="H17" s="65"/>
      <c r="I17" s="65"/>
      <c r="J17" s="65" t="s">
        <v>73</v>
      </c>
      <c r="K17" s="65"/>
      <c r="L17" s="20"/>
      <c r="M17" s="31"/>
    </row>
    <row r="18" spans="2:13" ht="25.5" x14ac:dyDescent="0.25">
      <c r="B18" s="30"/>
      <c r="C18" s="21" t="s">
        <v>24</v>
      </c>
      <c r="D18" s="14" t="s">
        <v>8</v>
      </c>
      <c r="E18" s="15" t="s">
        <v>9</v>
      </c>
      <c r="F18" s="50" t="s">
        <v>75</v>
      </c>
      <c r="G18" s="50" t="s">
        <v>74</v>
      </c>
      <c r="H18" s="50" t="s">
        <v>76</v>
      </c>
      <c r="I18" s="50" t="s">
        <v>71</v>
      </c>
      <c r="J18" s="50" t="s">
        <v>77</v>
      </c>
      <c r="K18" s="50" t="s">
        <v>25</v>
      </c>
      <c r="L18" s="22" t="s">
        <v>10</v>
      </c>
      <c r="M18" s="31"/>
    </row>
    <row r="19" spans="2:13" x14ac:dyDescent="0.25">
      <c r="B19" s="30"/>
      <c r="C19" s="21" t="s">
        <v>29</v>
      </c>
      <c r="D19" s="6"/>
      <c r="E19" s="9" t="s">
        <v>16</v>
      </c>
      <c r="F19" s="8"/>
      <c r="G19" s="8"/>
      <c r="H19" s="8"/>
      <c r="I19" s="10">
        <v>0</v>
      </c>
      <c r="J19" s="8"/>
      <c r="K19" s="10">
        <v>0</v>
      </c>
      <c r="L19" s="23">
        <f>(SUM(F19:H19)*I19)+(J19*K19)</f>
        <v>0</v>
      </c>
      <c r="M19" s="31"/>
    </row>
    <row r="20" spans="2:13" x14ac:dyDescent="0.25">
      <c r="B20" s="30"/>
      <c r="C20" s="21" t="s">
        <v>30</v>
      </c>
      <c r="D20" s="6"/>
      <c r="E20" s="9" t="s">
        <v>16</v>
      </c>
      <c r="F20" s="8"/>
      <c r="G20" s="8"/>
      <c r="H20" s="8"/>
      <c r="I20" s="10">
        <v>0</v>
      </c>
      <c r="J20" s="8"/>
      <c r="K20" s="10">
        <v>0</v>
      </c>
      <c r="L20" s="23">
        <f t="shared" ref="L20:L22" si="0">(SUM(F20:H20)*I20)+(J20*K20)</f>
        <v>0</v>
      </c>
      <c r="M20" s="31"/>
    </row>
    <row r="21" spans="2:13" x14ac:dyDescent="0.25">
      <c r="B21" s="30"/>
      <c r="C21" s="21" t="s">
        <v>31</v>
      </c>
      <c r="D21" s="6"/>
      <c r="E21" s="9" t="s">
        <v>16</v>
      </c>
      <c r="F21" s="8"/>
      <c r="G21" s="8"/>
      <c r="H21" s="8"/>
      <c r="I21" s="10">
        <v>0</v>
      </c>
      <c r="J21" s="8"/>
      <c r="K21" s="10">
        <v>0</v>
      </c>
      <c r="L21" s="23">
        <f t="shared" si="0"/>
        <v>0</v>
      </c>
      <c r="M21" s="31"/>
    </row>
    <row r="22" spans="2:13" x14ac:dyDescent="0.25">
      <c r="B22" s="30"/>
      <c r="C22" s="24" t="s">
        <v>32</v>
      </c>
      <c r="D22" s="6"/>
      <c r="E22" s="9" t="s">
        <v>16</v>
      </c>
      <c r="F22" s="8"/>
      <c r="G22" s="8"/>
      <c r="H22" s="8"/>
      <c r="I22" s="10">
        <v>0</v>
      </c>
      <c r="J22" s="8"/>
      <c r="K22" s="10">
        <v>0</v>
      </c>
      <c r="L22" s="23">
        <f t="shared" si="0"/>
        <v>0</v>
      </c>
      <c r="M22" s="31"/>
    </row>
    <row r="23" spans="2:13" s="1" customFormat="1" ht="26.25" x14ac:dyDescent="0.25">
      <c r="B23" s="32"/>
      <c r="C23" s="21" t="s">
        <v>12</v>
      </c>
      <c r="D23" s="82" t="s">
        <v>13</v>
      </c>
      <c r="E23" s="83"/>
      <c r="F23" s="84" t="s">
        <v>14</v>
      </c>
      <c r="G23" s="83"/>
      <c r="H23" s="53" t="s">
        <v>36</v>
      </c>
      <c r="I23" s="25" t="s">
        <v>11</v>
      </c>
      <c r="J23" s="107" t="s">
        <v>34</v>
      </c>
      <c r="K23" s="107"/>
      <c r="L23" s="25" t="s">
        <v>10</v>
      </c>
      <c r="M23" s="33"/>
    </row>
    <row r="24" spans="2:13" x14ac:dyDescent="0.25">
      <c r="B24" s="30"/>
      <c r="C24" s="21"/>
      <c r="D24" s="85">
        <v>0</v>
      </c>
      <c r="E24" s="86"/>
      <c r="F24" s="81">
        <v>0</v>
      </c>
      <c r="G24" s="87"/>
      <c r="H24" s="52">
        <v>0</v>
      </c>
      <c r="I24" s="11">
        <f>SUM(D14:D15)*D13*1.5</f>
        <v>0</v>
      </c>
      <c r="J24" s="80">
        <v>0</v>
      </c>
      <c r="K24" s="81"/>
      <c r="L24" s="11">
        <f>SUM(D24:K24)</f>
        <v>0</v>
      </c>
      <c r="M24" s="31"/>
    </row>
    <row r="25" spans="2:13" x14ac:dyDescent="0.25">
      <c r="B25" s="30"/>
      <c r="C25" s="21" t="s">
        <v>83</v>
      </c>
      <c r="D25" s="108" t="s">
        <v>16</v>
      </c>
      <c r="E25" s="109"/>
      <c r="F25" s="90"/>
      <c r="G25" s="91"/>
      <c r="H25" s="94"/>
      <c r="I25" s="94"/>
      <c r="J25" s="66"/>
      <c r="K25" s="67"/>
      <c r="L25" s="54"/>
      <c r="M25" s="31"/>
    </row>
    <row r="26" spans="2:13" ht="70.5" customHeight="1" x14ac:dyDescent="0.25">
      <c r="B26" s="30"/>
      <c r="C26" s="24" t="s">
        <v>35</v>
      </c>
      <c r="D26" s="96" t="s">
        <v>105</v>
      </c>
      <c r="E26" s="97"/>
      <c r="F26" s="92"/>
      <c r="G26" s="93"/>
      <c r="H26" s="95"/>
      <c r="I26" s="95"/>
      <c r="J26" s="68"/>
      <c r="K26" s="69"/>
      <c r="L26" s="55"/>
      <c r="M26" s="31"/>
    </row>
    <row r="27" spans="2:13" ht="6.75" customHeight="1" x14ac:dyDescent="0.25">
      <c r="B27" s="30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1"/>
    </row>
    <row r="28" spans="2:13" x14ac:dyDescent="0.25">
      <c r="B28" s="30"/>
      <c r="C28" s="64" t="s">
        <v>50</v>
      </c>
      <c r="D28" s="64"/>
      <c r="E28" s="64"/>
      <c r="F28" s="64"/>
      <c r="G28" s="64"/>
      <c r="H28" s="64"/>
      <c r="I28" s="64"/>
      <c r="J28" s="64"/>
      <c r="K28" s="64"/>
      <c r="L28" s="64"/>
      <c r="M28" s="31"/>
    </row>
    <row r="29" spans="2:13" x14ac:dyDescent="0.25">
      <c r="B29" s="30"/>
      <c r="C29" s="17" t="s">
        <v>38</v>
      </c>
      <c r="D29" s="5" t="s">
        <v>16</v>
      </c>
      <c r="E29" s="5" t="s">
        <v>16</v>
      </c>
      <c r="F29" s="5" t="s">
        <v>16</v>
      </c>
      <c r="G29" s="5" t="s">
        <v>16</v>
      </c>
      <c r="H29" s="5" t="s">
        <v>16</v>
      </c>
      <c r="I29" s="5" t="s">
        <v>16</v>
      </c>
      <c r="J29" s="5" t="s">
        <v>16</v>
      </c>
      <c r="K29" s="5" t="s">
        <v>16</v>
      </c>
      <c r="L29" s="5" t="s">
        <v>16</v>
      </c>
      <c r="M29" s="31"/>
    </row>
    <row r="30" spans="2:13" x14ac:dyDescent="0.25">
      <c r="B30" s="30"/>
      <c r="C30" s="21" t="s">
        <v>39</v>
      </c>
      <c r="D30" s="6"/>
      <c r="E30" s="6"/>
      <c r="F30" s="6"/>
      <c r="G30" s="6"/>
      <c r="H30" s="6"/>
      <c r="I30" s="6"/>
      <c r="J30" s="6"/>
      <c r="K30" s="6"/>
      <c r="L30" s="6"/>
      <c r="M30" s="31"/>
    </row>
    <row r="31" spans="2:13" ht="26.25" x14ac:dyDescent="0.25">
      <c r="B31" s="30"/>
      <c r="C31" s="26" t="s">
        <v>53</v>
      </c>
      <c r="D31" s="6"/>
      <c r="E31" s="6"/>
      <c r="F31" s="6"/>
      <c r="G31" s="6"/>
      <c r="H31" s="6"/>
      <c r="I31" s="6"/>
      <c r="J31" s="6"/>
      <c r="K31" s="6"/>
      <c r="L31" s="6"/>
      <c r="M31" s="31"/>
    </row>
    <row r="32" spans="2:13" ht="15" customHeight="1" thickBot="1" x14ac:dyDescent="0.3"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6"/>
    </row>
    <row r="33" spans="2:15" x14ac:dyDescent="0.25"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5" ht="15.75" thickBot="1" x14ac:dyDescent="0.3"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2:15" ht="15.75" x14ac:dyDescent="0.25">
      <c r="B35" s="27"/>
      <c r="C35" s="38" t="s">
        <v>54</v>
      </c>
      <c r="D35" s="28"/>
      <c r="E35" s="28"/>
      <c r="F35" s="28"/>
      <c r="G35" s="28"/>
      <c r="H35" s="28"/>
      <c r="I35" s="28"/>
      <c r="J35" s="28"/>
      <c r="K35" s="28"/>
      <c r="L35" s="56" t="str">
        <f>L$2</f>
        <v>Vers. V2024d</v>
      </c>
      <c r="M35" s="29"/>
    </row>
    <row r="36" spans="2:15" x14ac:dyDescent="0.25">
      <c r="B36" s="30"/>
      <c r="C36" s="47" t="s">
        <v>1</v>
      </c>
      <c r="D36" s="57"/>
      <c r="E36" s="58"/>
      <c r="F36" s="58"/>
      <c r="G36" s="58"/>
      <c r="H36" s="59"/>
      <c r="I36" s="60" t="s">
        <v>80</v>
      </c>
      <c r="J36" s="61"/>
      <c r="K36" s="57"/>
      <c r="L36" s="59"/>
      <c r="M36" s="31"/>
    </row>
    <row r="37" spans="2:15" ht="30" customHeight="1" x14ac:dyDescent="0.25">
      <c r="B37" s="30"/>
      <c r="C37" s="47" t="s">
        <v>70</v>
      </c>
      <c r="D37" s="70"/>
      <c r="E37" s="71"/>
      <c r="F37" s="71"/>
      <c r="G37" s="71"/>
      <c r="H37" s="71"/>
      <c r="I37" s="71"/>
      <c r="J37" s="71"/>
      <c r="K37" s="71"/>
      <c r="L37" s="72"/>
      <c r="M37" s="31"/>
    </row>
    <row r="38" spans="2:15" x14ac:dyDescent="0.25">
      <c r="B38" s="30"/>
      <c r="C38" s="47" t="s">
        <v>19</v>
      </c>
      <c r="D38" s="46" t="s">
        <v>16</v>
      </c>
      <c r="E38" s="39" t="s">
        <v>86</v>
      </c>
      <c r="F38" s="73" t="s">
        <v>16</v>
      </c>
      <c r="G38" s="74"/>
      <c r="H38" s="74"/>
      <c r="I38" s="74"/>
      <c r="J38" s="74"/>
      <c r="K38" s="74"/>
      <c r="L38" s="75"/>
      <c r="M38" s="31"/>
    </row>
    <row r="39" spans="2:15" x14ac:dyDescent="0.25">
      <c r="B39" s="30"/>
      <c r="C39" s="47" t="s">
        <v>20</v>
      </c>
      <c r="D39" s="5" t="s">
        <v>16</v>
      </c>
      <c r="E39" s="39"/>
      <c r="F39" s="39"/>
      <c r="G39" s="39"/>
      <c r="H39" s="39"/>
      <c r="I39" s="39"/>
      <c r="J39" s="41"/>
      <c r="K39" s="41"/>
      <c r="L39" s="42"/>
      <c r="M39" s="31"/>
    </row>
    <row r="40" spans="2:15" x14ac:dyDescent="0.25">
      <c r="B40" s="30"/>
      <c r="C40" s="47" t="s">
        <v>61</v>
      </c>
      <c r="D40" s="6"/>
      <c r="E40" s="40" t="s">
        <v>62</v>
      </c>
      <c r="F40" s="39"/>
      <c r="G40" s="39"/>
      <c r="H40" s="39"/>
      <c r="I40" s="51" t="s">
        <v>63</v>
      </c>
      <c r="J40" s="76" t="str">
        <f ca="1">LEFT(UPPER(D40),3)&amp;RIGHT(E42,2)&amp;"-"&amp;LEFT(L40,4)</f>
        <v>00-3015</v>
      </c>
      <c r="K40" s="77"/>
      <c r="L40" s="49">
        <f ca="1">RAND()*9999+1000</f>
        <v>3015.4579799476505</v>
      </c>
      <c r="M40" s="31"/>
    </row>
    <row r="41" spans="2:15" ht="15.75" thickBot="1" x14ac:dyDescent="0.3">
      <c r="B41" s="30"/>
      <c r="C41" s="47" t="s">
        <v>2</v>
      </c>
      <c r="D41" s="7"/>
      <c r="E41" s="40" t="s">
        <v>60</v>
      </c>
      <c r="F41" s="39"/>
      <c r="G41" s="39"/>
      <c r="H41" s="39"/>
      <c r="I41" s="43" t="s">
        <v>65</v>
      </c>
      <c r="J41" s="78" t="s">
        <v>69</v>
      </c>
      <c r="K41" s="79"/>
      <c r="L41" s="13">
        <f ca="1">TODAY()</f>
        <v>45615</v>
      </c>
      <c r="M41" s="31"/>
      <c r="O41" s="37"/>
    </row>
    <row r="42" spans="2:15" x14ac:dyDescent="0.25">
      <c r="B42" s="30"/>
      <c r="C42" s="47" t="s">
        <v>4</v>
      </c>
      <c r="D42" s="7"/>
      <c r="E42" s="44">
        <f>YEAR(D42)</f>
        <v>1900</v>
      </c>
      <c r="F42" s="39"/>
      <c r="G42" s="39"/>
      <c r="H42" s="39"/>
      <c r="I42" s="98" t="s">
        <v>64</v>
      </c>
      <c r="J42" s="99"/>
      <c r="K42" s="99"/>
      <c r="L42" s="100"/>
      <c r="M42" s="31"/>
    </row>
    <row r="43" spans="2:15" x14ac:dyDescent="0.25">
      <c r="B43" s="30"/>
      <c r="C43" s="47" t="s">
        <v>5</v>
      </c>
      <c r="D43" s="7"/>
      <c r="E43" s="45"/>
      <c r="F43" s="39"/>
      <c r="G43" s="39"/>
      <c r="H43" s="39"/>
      <c r="I43" s="101"/>
      <c r="J43" s="102"/>
      <c r="K43" s="102"/>
      <c r="L43" s="103"/>
      <c r="M43" s="31"/>
    </row>
    <row r="44" spans="2:15" x14ac:dyDescent="0.25">
      <c r="B44" s="30"/>
      <c r="C44" s="47" t="s">
        <v>6</v>
      </c>
      <c r="D44" s="8"/>
      <c r="E44" s="39"/>
      <c r="F44" s="39"/>
      <c r="G44" s="39"/>
      <c r="H44" s="39"/>
      <c r="I44" s="101"/>
      <c r="J44" s="102"/>
      <c r="K44" s="102"/>
      <c r="L44" s="103"/>
      <c r="M44" s="31"/>
    </row>
    <row r="45" spans="2:15" ht="25.5" x14ac:dyDescent="0.25">
      <c r="B45" s="30"/>
      <c r="C45" s="48" t="s">
        <v>26</v>
      </c>
      <c r="D45" s="8"/>
      <c r="E45" s="40" t="s">
        <v>58</v>
      </c>
      <c r="F45" s="39"/>
      <c r="G45" s="39"/>
      <c r="H45" s="39"/>
      <c r="I45" s="101"/>
      <c r="J45" s="102"/>
      <c r="K45" s="102"/>
      <c r="L45" s="103"/>
      <c r="M45" s="31"/>
    </row>
    <row r="46" spans="2:15" ht="15.75" thickBot="1" x14ac:dyDescent="0.3">
      <c r="B46" s="30"/>
      <c r="C46" s="48" t="s">
        <v>27</v>
      </c>
      <c r="D46" s="12">
        <f>PRODUCT(D44:D45)</f>
        <v>0</v>
      </c>
      <c r="E46" s="39"/>
      <c r="F46" s="39"/>
      <c r="G46" s="39"/>
      <c r="H46" s="39"/>
      <c r="I46" s="104"/>
      <c r="J46" s="105"/>
      <c r="K46" s="105"/>
      <c r="L46" s="106"/>
      <c r="M46" s="31"/>
    </row>
    <row r="47" spans="2:15" x14ac:dyDescent="0.25">
      <c r="B47" s="30"/>
      <c r="C47" s="47" t="s">
        <v>7</v>
      </c>
      <c r="D47" s="8"/>
      <c r="E47" s="40" t="s">
        <v>59</v>
      </c>
      <c r="F47" s="39"/>
      <c r="G47" s="39"/>
      <c r="H47" s="39"/>
      <c r="I47" s="39"/>
      <c r="J47" s="39"/>
      <c r="K47" s="39"/>
      <c r="L47" s="39"/>
      <c r="M47" s="31"/>
    </row>
    <row r="48" spans="2:15" ht="16.5" x14ac:dyDescent="0.35">
      <c r="B48" s="30"/>
      <c r="C48" s="47" t="s">
        <v>28</v>
      </c>
      <c r="D48" s="8"/>
      <c r="E48" s="39"/>
      <c r="F48" s="39"/>
      <c r="G48" s="39"/>
      <c r="H48" s="39"/>
      <c r="I48" s="62" t="s">
        <v>37</v>
      </c>
      <c r="J48" s="62"/>
      <c r="K48" s="63">
        <f>SUM(L52:L55,L57)</f>
        <v>0</v>
      </c>
      <c r="L48" s="63"/>
      <c r="M48" s="31"/>
    </row>
    <row r="49" spans="2:13" x14ac:dyDescent="0.25">
      <c r="B49" s="30"/>
      <c r="C49" s="64" t="s">
        <v>68</v>
      </c>
      <c r="D49" s="64"/>
      <c r="E49" s="64"/>
      <c r="F49" s="64"/>
      <c r="G49" s="64"/>
      <c r="H49" s="64"/>
      <c r="I49" s="64"/>
      <c r="J49" s="64"/>
      <c r="K49" s="64"/>
      <c r="L49" s="64"/>
      <c r="M49" s="31"/>
    </row>
    <row r="50" spans="2:13" x14ac:dyDescent="0.25">
      <c r="B50" s="30"/>
      <c r="C50" s="17"/>
      <c r="D50" s="18"/>
      <c r="E50" s="19"/>
      <c r="F50" s="65" t="s">
        <v>72</v>
      </c>
      <c r="G50" s="65"/>
      <c r="H50" s="65"/>
      <c r="I50" s="65"/>
      <c r="J50" s="65" t="s">
        <v>73</v>
      </c>
      <c r="K50" s="65"/>
      <c r="L50" s="20"/>
      <c r="M50" s="31"/>
    </row>
    <row r="51" spans="2:13" ht="25.5" x14ac:dyDescent="0.25">
      <c r="B51" s="30"/>
      <c r="C51" s="21" t="s">
        <v>24</v>
      </c>
      <c r="D51" s="14" t="s">
        <v>8</v>
      </c>
      <c r="E51" s="15" t="s">
        <v>9</v>
      </c>
      <c r="F51" s="50" t="s">
        <v>75</v>
      </c>
      <c r="G51" s="50" t="s">
        <v>74</v>
      </c>
      <c r="H51" s="50" t="s">
        <v>76</v>
      </c>
      <c r="I51" s="50" t="s">
        <v>71</v>
      </c>
      <c r="J51" s="50" t="s">
        <v>77</v>
      </c>
      <c r="K51" s="50" t="s">
        <v>25</v>
      </c>
      <c r="L51" s="22" t="s">
        <v>10</v>
      </c>
      <c r="M51" s="31"/>
    </row>
    <row r="52" spans="2:13" x14ac:dyDescent="0.25">
      <c r="B52" s="30"/>
      <c r="C52" s="21" t="s">
        <v>29</v>
      </c>
      <c r="D52" s="6"/>
      <c r="E52" s="9" t="s">
        <v>16</v>
      </c>
      <c r="F52" s="8"/>
      <c r="G52" s="8"/>
      <c r="H52" s="8"/>
      <c r="I52" s="10">
        <v>0</v>
      </c>
      <c r="J52" s="8"/>
      <c r="K52" s="10">
        <v>0</v>
      </c>
      <c r="L52" s="23">
        <f>(SUM(F52:H52)*I52)+(J52*K52)</f>
        <v>0</v>
      </c>
      <c r="M52" s="31"/>
    </row>
    <row r="53" spans="2:13" x14ac:dyDescent="0.25">
      <c r="B53" s="30"/>
      <c r="C53" s="21" t="s">
        <v>30</v>
      </c>
      <c r="D53" s="6"/>
      <c r="E53" s="9" t="s">
        <v>16</v>
      </c>
      <c r="F53" s="8"/>
      <c r="G53" s="8"/>
      <c r="H53" s="8"/>
      <c r="I53" s="10">
        <v>0</v>
      </c>
      <c r="J53" s="8"/>
      <c r="K53" s="10">
        <v>0</v>
      </c>
      <c r="L53" s="23">
        <f t="shared" ref="L53:L55" si="1">(SUM(F53:H53)*I53)+(J53*K53)</f>
        <v>0</v>
      </c>
      <c r="M53" s="31"/>
    </row>
    <row r="54" spans="2:13" x14ac:dyDescent="0.25">
      <c r="B54" s="30"/>
      <c r="C54" s="21" t="s">
        <v>31</v>
      </c>
      <c r="D54" s="6"/>
      <c r="E54" s="9" t="s">
        <v>16</v>
      </c>
      <c r="F54" s="8"/>
      <c r="G54" s="8"/>
      <c r="H54" s="8"/>
      <c r="I54" s="10">
        <v>0</v>
      </c>
      <c r="J54" s="8"/>
      <c r="K54" s="10">
        <v>0</v>
      </c>
      <c r="L54" s="23">
        <f t="shared" si="1"/>
        <v>0</v>
      </c>
      <c r="M54" s="31"/>
    </row>
    <row r="55" spans="2:13" x14ac:dyDescent="0.25">
      <c r="B55" s="30"/>
      <c r="C55" s="24" t="s">
        <v>32</v>
      </c>
      <c r="D55" s="6"/>
      <c r="E55" s="9" t="s">
        <v>16</v>
      </c>
      <c r="F55" s="8"/>
      <c r="G55" s="8"/>
      <c r="H55" s="8"/>
      <c r="I55" s="10">
        <v>0</v>
      </c>
      <c r="J55" s="8"/>
      <c r="K55" s="10">
        <v>0</v>
      </c>
      <c r="L55" s="23">
        <f t="shared" si="1"/>
        <v>0</v>
      </c>
      <c r="M55" s="31"/>
    </row>
    <row r="56" spans="2:13" s="1" customFormat="1" ht="26.25" x14ac:dyDescent="0.25">
      <c r="B56" s="32"/>
      <c r="C56" s="21" t="s">
        <v>12</v>
      </c>
      <c r="D56" s="82" t="s">
        <v>13</v>
      </c>
      <c r="E56" s="83"/>
      <c r="F56" s="84" t="s">
        <v>14</v>
      </c>
      <c r="G56" s="83"/>
      <c r="H56" s="53" t="s">
        <v>36</v>
      </c>
      <c r="I56" s="25" t="s">
        <v>11</v>
      </c>
      <c r="J56" s="107" t="s">
        <v>34</v>
      </c>
      <c r="K56" s="107"/>
      <c r="L56" s="25" t="s">
        <v>10</v>
      </c>
      <c r="M56" s="33"/>
    </row>
    <row r="57" spans="2:13" x14ac:dyDescent="0.25">
      <c r="B57" s="30"/>
      <c r="C57" s="21"/>
      <c r="D57" s="85">
        <v>0</v>
      </c>
      <c r="E57" s="86"/>
      <c r="F57" s="81">
        <v>0</v>
      </c>
      <c r="G57" s="87"/>
      <c r="H57" s="52">
        <v>0</v>
      </c>
      <c r="I57" s="11">
        <f>SUM(D47:D48)*D46*1.5</f>
        <v>0</v>
      </c>
      <c r="J57" s="80">
        <v>0</v>
      </c>
      <c r="K57" s="81"/>
      <c r="L57" s="11">
        <f>SUM(D57:K57)</f>
        <v>0</v>
      </c>
      <c r="M57" s="31"/>
    </row>
    <row r="58" spans="2:13" x14ac:dyDescent="0.25">
      <c r="B58" s="30"/>
      <c r="C58" s="21" t="s">
        <v>83</v>
      </c>
      <c r="D58" s="88" t="s">
        <v>16</v>
      </c>
      <c r="E58" s="89"/>
      <c r="F58" s="90"/>
      <c r="G58" s="91"/>
      <c r="H58" s="94"/>
      <c r="I58" s="94"/>
      <c r="J58" s="66"/>
      <c r="K58" s="67"/>
      <c r="L58" s="54"/>
      <c r="M58" s="31"/>
    </row>
    <row r="59" spans="2:13" ht="70.5" customHeight="1" x14ac:dyDescent="0.25">
      <c r="B59" s="30"/>
      <c r="C59" s="24" t="s">
        <v>35</v>
      </c>
      <c r="D59" s="96" t="s">
        <v>105</v>
      </c>
      <c r="E59" s="97"/>
      <c r="F59" s="92"/>
      <c r="G59" s="93"/>
      <c r="H59" s="95"/>
      <c r="I59" s="95"/>
      <c r="J59" s="68"/>
      <c r="K59" s="69"/>
      <c r="L59" s="55"/>
      <c r="M59" s="31"/>
    </row>
    <row r="60" spans="2:13" ht="6.75" customHeight="1" x14ac:dyDescent="0.25">
      <c r="B60" s="30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1"/>
    </row>
    <row r="61" spans="2:13" x14ac:dyDescent="0.25">
      <c r="B61" s="30"/>
      <c r="C61" s="64" t="s">
        <v>50</v>
      </c>
      <c r="D61" s="64"/>
      <c r="E61" s="64"/>
      <c r="F61" s="64"/>
      <c r="G61" s="64"/>
      <c r="H61" s="64"/>
      <c r="I61" s="64"/>
      <c r="J61" s="64"/>
      <c r="K61" s="64"/>
      <c r="L61" s="64"/>
      <c r="M61" s="31"/>
    </row>
    <row r="62" spans="2:13" x14ac:dyDescent="0.25">
      <c r="B62" s="30"/>
      <c r="C62" s="17" t="s">
        <v>38</v>
      </c>
      <c r="D62" s="5" t="s">
        <v>16</v>
      </c>
      <c r="E62" s="5" t="s">
        <v>16</v>
      </c>
      <c r="F62" s="5" t="s">
        <v>16</v>
      </c>
      <c r="G62" s="5" t="s">
        <v>16</v>
      </c>
      <c r="H62" s="5" t="s">
        <v>16</v>
      </c>
      <c r="I62" s="5" t="s">
        <v>16</v>
      </c>
      <c r="J62" s="5" t="s">
        <v>16</v>
      </c>
      <c r="K62" s="5" t="s">
        <v>16</v>
      </c>
      <c r="L62" s="5" t="s">
        <v>16</v>
      </c>
      <c r="M62" s="31"/>
    </row>
    <row r="63" spans="2:13" x14ac:dyDescent="0.25">
      <c r="B63" s="30"/>
      <c r="C63" s="21" t="s">
        <v>39</v>
      </c>
      <c r="D63" s="6"/>
      <c r="E63" s="6"/>
      <c r="F63" s="6"/>
      <c r="G63" s="6"/>
      <c r="H63" s="6"/>
      <c r="I63" s="6"/>
      <c r="J63" s="6"/>
      <c r="K63" s="6"/>
      <c r="L63" s="6"/>
      <c r="M63" s="31"/>
    </row>
    <row r="64" spans="2:13" ht="26.25" x14ac:dyDescent="0.25">
      <c r="B64" s="30"/>
      <c r="C64" s="26" t="s">
        <v>53</v>
      </c>
      <c r="D64" s="6"/>
      <c r="E64" s="6"/>
      <c r="F64" s="6"/>
      <c r="G64" s="6"/>
      <c r="H64" s="6"/>
      <c r="I64" s="6"/>
      <c r="J64" s="6"/>
      <c r="K64" s="6"/>
      <c r="L64" s="6"/>
      <c r="M64" s="31"/>
    </row>
    <row r="65" spans="2:15" ht="15" customHeight="1" thickBot="1" x14ac:dyDescent="0.3"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6"/>
    </row>
    <row r="66" spans="2:15" x14ac:dyDescent="0.25"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2:15" ht="15.75" thickBot="1" x14ac:dyDescent="0.3"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2:15" ht="15.75" x14ac:dyDescent="0.25">
      <c r="B68" s="27"/>
      <c r="C68" s="38" t="s">
        <v>55</v>
      </c>
      <c r="D68" s="28"/>
      <c r="E68" s="28"/>
      <c r="F68" s="28"/>
      <c r="G68" s="28"/>
      <c r="H68" s="28"/>
      <c r="I68" s="28"/>
      <c r="J68" s="28"/>
      <c r="K68" s="28"/>
      <c r="L68" s="56" t="str">
        <f>L$2</f>
        <v>Vers. V2024d</v>
      </c>
      <c r="M68" s="29"/>
    </row>
    <row r="69" spans="2:15" x14ac:dyDescent="0.25">
      <c r="B69" s="30"/>
      <c r="C69" s="47" t="s">
        <v>1</v>
      </c>
      <c r="D69" s="57"/>
      <c r="E69" s="58"/>
      <c r="F69" s="58"/>
      <c r="G69" s="58"/>
      <c r="H69" s="59"/>
      <c r="I69" s="60" t="s">
        <v>80</v>
      </c>
      <c r="J69" s="61"/>
      <c r="K69" s="57"/>
      <c r="L69" s="59"/>
      <c r="M69" s="31"/>
    </row>
    <row r="70" spans="2:15" ht="30" customHeight="1" x14ac:dyDescent="0.25">
      <c r="B70" s="30"/>
      <c r="C70" s="47" t="s">
        <v>70</v>
      </c>
      <c r="D70" s="70"/>
      <c r="E70" s="71"/>
      <c r="F70" s="71"/>
      <c r="G70" s="71"/>
      <c r="H70" s="71"/>
      <c r="I70" s="71"/>
      <c r="J70" s="71"/>
      <c r="K70" s="71"/>
      <c r="L70" s="72"/>
      <c r="M70" s="31"/>
    </row>
    <row r="71" spans="2:15" x14ac:dyDescent="0.25">
      <c r="B71" s="30"/>
      <c r="C71" s="47" t="s">
        <v>19</v>
      </c>
      <c r="D71" s="46" t="s">
        <v>16</v>
      </c>
      <c r="E71" s="39" t="s">
        <v>86</v>
      </c>
      <c r="F71" s="73" t="s">
        <v>16</v>
      </c>
      <c r="G71" s="74"/>
      <c r="H71" s="74"/>
      <c r="I71" s="74"/>
      <c r="J71" s="74"/>
      <c r="K71" s="74"/>
      <c r="L71" s="75"/>
      <c r="M71" s="31"/>
    </row>
    <row r="72" spans="2:15" x14ac:dyDescent="0.25">
      <c r="B72" s="30"/>
      <c r="C72" s="47" t="s">
        <v>20</v>
      </c>
      <c r="D72" s="5" t="s">
        <v>16</v>
      </c>
      <c r="E72" s="39"/>
      <c r="F72" s="39"/>
      <c r="G72" s="39"/>
      <c r="H72" s="39"/>
      <c r="I72" s="39"/>
      <c r="J72" s="41"/>
      <c r="K72" s="41"/>
      <c r="L72" s="42"/>
      <c r="M72" s="31"/>
    </row>
    <row r="73" spans="2:15" x14ac:dyDescent="0.25">
      <c r="B73" s="30"/>
      <c r="C73" s="47" t="s">
        <v>61</v>
      </c>
      <c r="D73" s="6"/>
      <c r="E73" s="40" t="s">
        <v>62</v>
      </c>
      <c r="F73" s="39"/>
      <c r="G73" s="39"/>
      <c r="H73" s="39"/>
      <c r="I73" s="51" t="s">
        <v>63</v>
      </c>
      <c r="J73" s="76" t="str">
        <f ca="1">LEFT(UPPER(D73),3)&amp;RIGHT(E75,2)&amp;"-"&amp;LEFT(L73,4)</f>
        <v>00-9630</v>
      </c>
      <c r="K73" s="77"/>
      <c r="L73" s="49">
        <f ca="1">RAND()*9999+1000</f>
        <v>9630.2077401971401</v>
      </c>
      <c r="M73" s="31"/>
    </row>
    <row r="74" spans="2:15" ht="15.75" thickBot="1" x14ac:dyDescent="0.3">
      <c r="B74" s="30"/>
      <c r="C74" s="47" t="s">
        <v>2</v>
      </c>
      <c r="D74" s="7"/>
      <c r="E74" s="40" t="s">
        <v>60</v>
      </c>
      <c r="F74" s="39"/>
      <c r="G74" s="39"/>
      <c r="H74" s="39"/>
      <c r="I74" s="43" t="s">
        <v>65</v>
      </c>
      <c r="J74" s="78" t="s">
        <v>69</v>
      </c>
      <c r="K74" s="79"/>
      <c r="L74" s="13">
        <f ca="1">TODAY()</f>
        <v>45615</v>
      </c>
      <c r="M74" s="31"/>
      <c r="O74" s="37"/>
    </row>
    <row r="75" spans="2:15" x14ac:dyDescent="0.25">
      <c r="B75" s="30"/>
      <c r="C75" s="47" t="s">
        <v>4</v>
      </c>
      <c r="D75" s="7"/>
      <c r="E75" s="44">
        <f>YEAR(D75)</f>
        <v>1900</v>
      </c>
      <c r="F75" s="39"/>
      <c r="G75" s="39"/>
      <c r="H75" s="39"/>
      <c r="I75" s="98" t="s">
        <v>64</v>
      </c>
      <c r="J75" s="99"/>
      <c r="K75" s="99"/>
      <c r="L75" s="100"/>
      <c r="M75" s="31"/>
    </row>
    <row r="76" spans="2:15" x14ac:dyDescent="0.25">
      <c r="B76" s="30"/>
      <c r="C76" s="47" t="s">
        <v>5</v>
      </c>
      <c r="D76" s="7"/>
      <c r="E76" s="45"/>
      <c r="F76" s="39"/>
      <c r="G76" s="39"/>
      <c r="H76" s="39"/>
      <c r="I76" s="101"/>
      <c r="J76" s="102"/>
      <c r="K76" s="102"/>
      <c r="L76" s="103"/>
      <c r="M76" s="31"/>
    </row>
    <row r="77" spans="2:15" x14ac:dyDescent="0.25">
      <c r="B77" s="30"/>
      <c r="C77" s="47" t="s">
        <v>6</v>
      </c>
      <c r="D77" s="8"/>
      <c r="E77" s="39"/>
      <c r="F77" s="39"/>
      <c r="G77" s="39"/>
      <c r="H77" s="39"/>
      <c r="I77" s="101"/>
      <c r="J77" s="102"/>
      <c r="K77" s="102"/>
      <c r="L77" s="103"/>
      <c r="M77" s="31"/>
    </row>
    <row r="78" spans="2:15" ht="25.5" x14ac:dyDescent="0.25">
      <c r="B78" s="30"/>
      <c r="C78" s="48" t="s">
        <v>26</v>
      </c>
      <c r="D78" s="8"/>
      <c r="E78" s="40" t="s">
        <v>58</v>
      </c>
      <c r="F78" s="39"/>
      <c r="G78" s="39"/>
      <c r="H78" s="39"/>
      <c r="I78" s="101"/>
      <c r="J78" s="102"/>
      <c r="K78" s="102"/>
      <c r="L78" s="103"/>
      <c r="M78" s="31"/>
    </row>
    <row r="79" spans="2:15" ht="15.75" thickBot="1" x14ac:dyDescent="0.3">
      <c r="B79" s="30"/>
      <c r="C79" s="48" t="s">
        <v>27</v>
      </c>
      <c r="D79" s="12">
        <f>PRODUCT(D77:D78)</f>
        <v>0</v>
      </c>
      <c r="E79" s="39"/>
      <c r="F79" s="39"/>
      <c r="G79" s="39"/>
      <c r="H79" s="39"/>
      <c r="I79" s="104"/>
      <c r="J79" s="105"/>
      <c r="K79" s="105"/>
      <c r="L79" s="106"/>
      <c r="M79" s="31"/>
    </row>
    <row r="80" spans="2:15" x14ac:dyDescent="0.25">
      <c r="B80" s="30"/>
      <c r="C80" s="47" t="s">
        <v>7</v>
      </c>
      <c r="D80" s="8"/>
      <c r="E80" s="40" t="s">
        <v>59</v>
      </c>
      <c r="F80" s="39"/>
      <c r="G80" s="39"/>
      <c r="H80" s="39"/>
      <c r="I80" s="39"/>
      <c r="J80" s="39"/>
      <c r="K80" s="39"/>
      <c r="L80" s="39"/>
      <c r="M80" s="31"/>
    </row>
    <row r="81" spans="2:13" ht="16.5" x14ac:dyDescent="0.35">
      <c r="B81" s="30"/>
      <c r="C81" s="47" t="s">
        <v>28</v>
      </c>
      <c r="D81" s="8"/>
      <c r="E81" s="39"/>
      <c r="F81" s="39"/>
      <c r="G81" s="39"/>
      <c r="H81" s="39"/>
      <c r="I81" s="62" t="s">
        <v>37</v>
      </c>
      <c r="J81" s="62"/>
      <c r="K81" s="63">
        <f>SUM(L85:L88,L90)</f>
        <v>0</v>
      </c>
      <c r="L81" s="63"/>
      <c r="M81" s="31"/>
    </row>
    <row r="82" spans="2:13" x14ac:dyDescent="0.25">
      <c r="B82" s="30"/>
      <c r="C82" s="64" t="s">
        <v>68</v>
      </c>
      <c r="D82" s="64"/>
      <c r="E82" s="64"/>
      <c r="F82" s="64"/>
      <c r="G82" s="64"/>
      <c r="H82" s="64"/>
      <c r="I82" s="64"/>
      <c r="J82" s="64"/>
      <c r="K82" s="64"/>
      <c r="L82" s="64"/>
      <c r="M82" s="31"/>
    </row>
    <row r="83" spans="2:13" x14ac:dyDescent="0.25">
      <c r="B83" s="30"/>
      <c r="C83" s="17"/>
      <c r="D83" s="18"/>
      <c r="E83" s="19"/>
      <c r="F83" s="65" t="s">
        <v>72</v>
      </c>
      <c r="G83" s="65"/>
      <c r="H83" s="65"/>
      <c r="I83" s="65"/>
      <c r="J83" s="65" t="s">
        <v>73</v>
      </c>
      <c r="K83" s="65"/>
      <c r="L83" s="20"/>
      <c r="M83" s="31"/>
    </row>
    <row r="84" spans="2:13" ht="25.5" x14ac:dyDescent="0.25">
      <c r="B84" s="30"/>
      <c r="C84" s="21" t="s">
        <v>24</v>
      </c>
      <c r="D84" s="14" t="s">
        <v>8</v>
      </c>
      <c r="E84" s="15" t="s">
        <v>9</v>
      </c>
      <c r="F84" s="50" t="s">
        <v>75</v>
      </c>
      <c r="G84" s="50" t="s">
        <v>74</v>
      </c>
      <c r="H84" s="50" t="s">
        <v>76</v>
      </c>
      <c r="I84" s="50" t="s">
        <v>71</v>
      </c>
      <c r="J84" s="50" t="s">
        <v>77</v>
      </c>
      <c r="K84" s="50" t="s">
        <v>25</v>
      </c>
      <c r="L84" s="22" t="s">
        <v>10</v>
      </c>
      <c r="M84" s="31"/>
    </row>
    <row r="85" spans="2:13" x14ac:dyDescent="0.25">
      <c r="B85" s="30"/>
      <c r="C85" s="21" t="s">
        <v>29</v>
      </c>
      <c r="D85" s="6"/>
      <c r="E85" s="9" t="s">
        <v>16</v>
      </c>
      <c r="F85" s="8"/>
      <c r="G85" s="8"/>
      <c r="H85" s="8"/>
      <c r="I85" s="10">
        <v>0</v>
      </c>
      <c r="J85" s="8"/>
      <c r="K85" s="10">
        <v>0</v>
      </c>
      <c r="L85" s="23">
        <f>(SUM(F85:H85)*I85)+(J85*K85)</f>
        <v>0</v>
      </c>
      <c r="M85" s="31"/>
    </row>
    <row r="86" spans="2:13" x14ac:dyDescent="0.25">
      <c r="B86" s="30"/>
      <c r="C86" s="21" t="s">
        <v>30</v>
      </c>
      <c r="D86" s="6"/>
      <c r="E86" s="9" t="s">
        <v>16</v>
      </c>
      <c r="F86" s="8"/>
      <c r="G86" s="8"/>
      <c r="H86" s="8"/>
      <c r="I86" s="10">
        <v>0</v>
      </c>
      <c r="J86" s="8"/>
      <c r="K86" s="10">
        <v>0</v>
      </c>
      <c r="L86" s="23">
        <f t="shared" ref="L86:L88" si="2">(SUM(F86:H86)*I86)+(J86*K86)</f>
        <v>0</v>
      </c>
      <c r="M86" s="31"/>
    </row>
    <row r="87" spans="2:13" x14ac:dyDescent="0.25">
      <c r="B87" s="30"/>
      <c r="C87" s="21" t="s">
        <v>31</v>
      </c>
      <c r="D87" s="6"/>
      <c r="E87" s="9" t="s">
        <v>16</v>
      </c>
      <c r="F87" s="8"/>
      <c r="G87" s="8"/>
      <c r="H87" s="8"/>
      <c r="I87" s="10">
        <v>0</v>
      </c>
      <c r="J87" s="8"/>
      <c r="K87" s="10">
        <v>0</v>
      </c>
      <c r="L87" s="23">
        <f t="shared" si="2"/>
        <v>0</v>
      </c>
      <c r="M87" s="31"/>
    </row>
    <row r="88" spans="2:13" x14ac:dyDescent="0.25">
      <c r="B88" s="30"/>
      <c r="C88" s="24" t="s">
        <v>32</v>
      </c>
      <c r="D88" s="6"/>
      <c r="E88" s="9" t="s">
        <v>16</v>
      </c>
      <c r="F88" s="8"/>
      <c r="G88" s="8"/>
      <c r="H88" s="8"/>
      <c r="I88" s="10">
        <v>0</v>
      </c>
      <c r="J88" s="8"/>
      <c r="K88" s="10">
        <v>0</v>
      </c>
      <c r="L88" s="23">
        <f t="shared" si="2"/>
        <v>0</v>
      </c>
      <c r="M88" s="31"/>
    </row>
    <row r="89" spans="2:13" s="1" customFormat="1" ht="26.25" x14ac:dyDescent="0.25">
      <c r="B89" s="32"/>
      <c r="C89" s="21" t="s">
        <v>12</v>
      </c>
      <c r="D89" s="82" t="s">
        <v>13</v>
      </c>
      <c r="E89" s="83"/>
      <c r="F89" s="84" t="s">
        <v>14</v>
      </c>
      <c r="G89" s="83"/>
      <c r="H89" s="53" t="s">
        <v>36</v>
      </c>
      <c r="I89" s="25" t="s">
        <v>11</v>
      </c>
      <c r="J89" s="107" t="s">
        <v>34</v>
      </c>
      <c r="K89" s="107"/>
      <c r="L89" s="25" t="s">
        <v>10</v>
      </c>
      <c r="M89" s="33"/>
    </row>
    <row r="90" spans="2:13" x14ac:dyDescent="0.25">
      <c r="B90" s="30"/>
      <c r="C90" s="21"/>
      <c r="D90" s="85">
        <v>0</v>
      </c>
      <c r="E90" s="86"/>
      <c r="F90" s="81">
        <v>0</v>
      </c>
      <c r="G90" s="87"/>
      <c r="H90" s="52">
        <v>0</v>
      </c>
      <c r="I90" s="11">
        <f>SUM(D80:D81)*D79*1.5</f>
        <v>0</v>
      </c>
      <c r="J90" s="80">
        <v>0</v>
      </c>
      <c r="K90" s="81"/>
      <c r="L90" s="11">
        <f>SUM(D90:K90)</f>
        <v>0</v>
      </c>
      <c r="M90" s="31"/>
    </row>
    <row r="91" spans="2:13" x14ac:dyDescent="0.25">
      <c r="B91" s="30"/>
      <c r="C91" s="21" t="s">
        <v>83</v>
      </c>
      <c r="D91" s="88" t="s">
        <v>16</v>
      </c>
      <c r="E91" s="89"/>
      <c r="F91" s="90"/>
      <c r="G91" s="91"/>
      <c r="H91" s="94"/>
      <c r="I91" s="94"/>
      <c r="J91" s="66"/>
      <c r="K91" s="67"/>
      <c r="L91" s="54"/>
      <c r="M91" s="31"/>
    </row>
    <row r="92" spans="2:13" ht="70.5" customHeight="1" x14ac:dyDescent="0.25">
      <c r="B92" s="30"/>
      <c r="C92" s="24" t="s">
        <v>35</v>
      </c>
      <c r="D92" s="96" t="s">
        <v>105</v>
      </c>
      <c r="E92" s="97"/>
      <c r="F92" s="92"/>
      <c r="G92" s="93"/>
      <c r="H92" s="95"/>
      <c r="I92" s="95"/>
      <c r="J92" s="68"/>
      <c r="K92" s="69"/>
      <c r="L92" s="55"/>
      <c r="M92" s="31"/>
    </row>
    <row r="93" spans="2:13" ht="6.75" customHeight="1" x14ac:dyDescent="0.25">
      <c r="B93" s="30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1"/>
    </row>
    <row r="94" spans="2:13" x14ac:dyDescent="0.25">
      <c r="B94" s="30"/>
      <c r="C94" s="64" t="s">
        <v>50</v>
      </c>
      <c r="D94" s="64"/>
      <c r="E94" s="64"/>
      <c r="F94" s="64"/>
      <c r="G94" s="64"/>
      <c r="H94" s="64"/>
      <c r="I94" s="64"/>
      <c r="J94" s="64"/>
      <c r="K94" s="64"/>
      <c r="L94" s="64"/>
      <c r="M94" s="31"/>
    </row>
    <row r="95" spans="2:13" x14ac:dyDescent="0.25">
      <c r="B95" s="30"/>
      <c r="C95" s="17" t="s">
        <v>38</v>
      </c>
      <c r="D95" s="5" t="s">
        <v>16</v>
      </c>
      <c r="E95" s="5" t="s">
        <v>16</v>
      </c>
      <c r="F95" s="5" t="s">
        <v>16</v>
      </c>
      <c r="G95" s="5" t="s">
        <v>16</v>
      </c>
      <c r="H95" s="5" t="s">
        <v>16</v>
      </c>
      <c r="I95" s="5" t="s">
        <v>16</v>
      </c>
      <c r="J95" s="5" t="s">
        <v>16</v>
      </c>
      <c r="K95" s="5" t="s">
        <v>16</v>
      </c>
      <c r="L95" s="5" t="s">
        <v>16</v>
      </c>
      <c r="M95" s="31"/>
    </row>
    <row r="96" spans="2:13" x14ac:dyDescent="0.25">
      <c r="B96" s="30"/>
      <c r="C96" s="21" t="s">
        <v>39</v>
      </c>
      <c r="D96" s="6"/>
      <c r="E96" s="6"/>
      <c r="F96" s="6"/>
      <c r="G96" s="6"/>
      <c r="H96" s="6"/>
      <c r="I96" s="6"/>
      <c r="J96" s="6"/>
      <c r="K96" s="6"/>
      <c r="L96" s="6"/>
      <c r="M96" s="31"/>
    </row>
    <row r="97" spans="2:15" ht="26.25" x14ac:dyDescent="0.25">
      <c r="B97" s="30"/>
      <c r="C97" s="26" t="s">
        <v>53</v>
      </c>
      <c r="D97" s="6"/>
      <c r="E97" s="6"/>
      <c r="F97" s="6"/>
      <c r="G97" s="6"/>
      <c r="H97" s="6"/>
      <c r="I97" s="6"/>
      <c r="J97" s="6"/>
      <c r="K97" s="6"/>
      <c r="L97" s="6"/>
      <c r="M97" s="31"/>
    </row>
    <row r="98" spans="2:15" ht="15" customHeight="1" thickBot="1" x14ac:dyDescent="0.3"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/>
    </row>
    <row r="99" spans="2:15" x14ac:dyDescent="0.25"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2:15" ht="15.75" thickBot="1" x14ac:dyDescent="0.3"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2:15" ht="15.75" x14ac:dyDescent="0.25">
      <c r="B101" s="27"/>
      <c r="C101" s="38" t="s">
        <v>56</v>
      </c>
      <c r="D101" s="28"/>
      <c r="E101" s="28"/>
      <c r="F101" s="28"/>
      <c r="G101" s="28"/>
      <c r="H101" s="28"/>
      <c r="I101" s="28"/>
      <c r="J101" s="28"/>
      <c r="K101" s="28"/>
      <c r="L101" s="56" t="str">
        <f>L$2</f>
        <v>Vers. V2024d</v>
      </c>
      <c r="M101" s="29"/>
    </row>
    <row r="102" spans="2:15" x14ac:dyDescent="0.25">
      <c r="B102" s="30"/>
      <c r="C102" s="47" t="s">
        <v>1</v>
      </c>
      <c r="D102" s="57"/>
      <c r="E102" s="58"/>
      <c r="F102" s="58"/>
      <c r="G102" s="58"/>
      <c r="H102" s="59"/>
      <c r="I102" s="60" t="s">
        <v>80</v>
      </c>
      <c r="J102" s="61"/>
      <c r="K102" s="57"/>
      <c r="L102" s="59"/>
      <c r="M102" s="31"/>
    </row>
    <row r="103" spans="2:15" ht="30" customHeight="1" x14ac:dyDescent="0.25">
      <c r="B103" s="30"/>
      <c r="C103" s="47" t="s">
        <v>70</v>
      </c>
      <c r="D103" s="70"/>
      <c r="E103" s="71"/>
      <c r="F103" s="71"/>
      <c r="G103" s="71"/>
      <c r="H103" s="71"/>
      <c r="I103" s="71"/>
      <c r="J103" s="71"/>
      <c r="K103" s="71"/>
      <c r="L103" s="72"/>
      <c r="M103" s="31"/>
    </row>
    <row r="104" spans="2:15" x14ac:dyDescent="0.25">
      <c r="B104" s="30"/>
      <c r="C104" s="47" t="s">
        <v>19</v>
      </c>
      <c r="D104" s="46" t="s">
        <v>16</v>
      </c>
      <c r="E104" s="39" t="s">
        <v>86</v>
      </c>
      <c r="F104" s="73" t="s">
        <v>16</v>
      </c>
      <c r="G104" s="74"/>
      <c r="H104" s="74"/>
      <c r="I104" s="74"/>
      <c r="J104" s="74"/>
      <c r="K104" s="74"/>
      <c r="L104" s="75"/>
      <c r="M104" s="31"/>
    </row>
    <row r="105" spans="2:15" x14ac:dyDescent="0.25">
      <c r="B105" s="30"/>
      <c r="C105" s="47" t="s">
        <v>20</v>
      </c>
      <c r="D105" s="5" t="s">
        <v>16</v>
      </c>
      <c r="E105" s="39"/>
      <c r="F105" s="39"/>
      <c r="G105" s="39"/>
      <c r="H105" s="39"/>
      <c r="I105" s="39"/>
      <c r="J105" s="41"/>
      <c r="K105" s="41"/>
      <c r="L105" s="42"/>
      <c r="M105" s="31"/>
    </row>
    <row r="106" spans="2:15" x14ac:dyDescent="0.25">
      <c r="B106" s="30"/>
      <c r="C106" s="47" t="s">
        <v>61</v>
      </c>
      <c r="D106" s="6"/>
      <c r="E106" s="40" t="s">
        <v>62</v>
      </c>
      <c r="F106" s="39"/>
      <c r="G106" s="39"/>
      <c r="H106" s="39"/>
      <c r="I106" s="51" t="s">
        <v>63</v>
      </c>
      <c r="J106" s="76" t="str">
        <f ca="1">LEFT(UPPER(D106),3)&amp;RIGHT(E108,2)&amp;"-"&amp;LEFT(L106,4)</f>
        <v>00-2414</v>
      </c>
      <c r="K106" s="77"/>
      <c r="L106" s="49">
        <f ca="1">RAND()*9999+1000</f>
        <v>2414.8194355417399</v>
      </c>
      <c r="M106" s="31"/>
    </row>
    <row r="107" spans="2:15" ht="15.75" thickBot="1" x14ac:dyDescent="0.3">
      <c r="B107" s="30"/>
      <c r="C107" s="47" t="s">
        <v>2</v>
      </c>
      <c r="D107" s="7"/>
      <c r="E107" s="40" t="s">
        <v>60</v>
      </c>
      <c r="F107" s="39"/>
      <c r="G107" s="39"/>
      <c r="H107" s="39"/>
      <c r="I107" s="43" t="s">
        <v>65</v>
      </c>
      <c r="J107" s="78" t="s">
        <v>69</v>
      </c>
      <c r="K107" s="79"/>
      <c r="L107" s="13">
        <f ca="1">TODAY()</f>
        <v>45615</v>
      </c>
      <c r="M107" s="31"/>
      <c r="O107" s="37"/>
    </row>
    <row r="108" spans="2:15" x14ac:dyDescent="0.25">
      <c r="B108" s="30"/>
      <c r="C108" s="47" t="s">
        <v>4</v>
      </c>
      <c r="D108" s="7"/>
      <c r="E108" s="44">
        <f>YEAR(D108)</f>
        <v>1900</v>
      </c>
      <c r="F108" s="39"/>
      <c r="G108" s="39"/>
      <c r="H108" s="39"/>
      <c r="I108" s="98" t="s">
        <v>64</v>
      </c>
      <c r="J108" s="99"/>
      <c r="K108" s="99"/>
      <c r="L108" s="100"/>
      <c r="M108" s="31"/>
    </row>
    <row r="109" spans="2:15" x14ac:dyDescent="0.25">
      <c r="B109" s="30"/>
      <c r="C109" s="47" t="s">
        <v>5</v>
      </c>
      <c r="D109" s="7"/>
      <c r="E109" s="45"/>
      <c r="F109" s="39"/>
      <c r="G109" s="39"/>
      <c r="H109" s="39"/>
      <c r="I109" s="101"/>
      <c r="J109" s="102"/>
      <c r="K109" s="102"/>
      <c r="L109" s="103"/>
      <c r="M109" s="31"/>
    </row>
    <row r="110" spans="2:15" x14ac:dyDescent="0.25">
      <c r="B110" s="30"/>
      <c r="C110" s="47" t="s">
        <v>6</v>
      </c>
      <c r="D110" s="8"/>
      <c r="E110" s="39"/>
      <c r="F110" s="39"/>
      <c r="G110" s="39"/>
      <c r="H110" s="39"/>
      <c r="I110" s="101"/>
      <c r="J110" s="102"/>
      <c r="K110" s="102"/>
      <c r="L110" s="103"/>
      <c r="M110" s="31"/>
    </row>
    <row r="111" spans="2:15" ht="25.5" x14ac:dyDescent="0.25">
      <c r="B111" s="30"/>
      <c r="C111" s="48" t="s">
        <v>26</v>
      </c>
      <c r="D111" s="8"/>
      <c r="E111" s="40" t="s">
        <v>58</v>
      </c>
      <c r="F111" s="39"/>
      <c r="G111" s="39"/>
      <c r="H111" s="39"/>
      <c r="I111" s="101"/>
      <c r="J111" s="102"/>
      <c r="K111" s="102"/>
      <c r="L111" s="103"/>
      <c r="M111" s="31"/>
    </row>
    <row r="112" spans="2:15" ht="15.75" thickBot="1" x14ac:dyDescent="0.3">
      <c r="B112" s="30"/>
      <c r="C112" s="48" t="s">
        <v>27</v>
      </c>
      <c r="D112" s="12">
        <f>PRODUCT(D110:D111)</f>
        <v>0</v>
      </c>
      <c r="E112" s="39"/>
      <c r="F112" s="39"/>
      <c r="G112" s="39"/>
      <c r="H112" s="39"/>
      <c r="I112" s="104"/>
      <c r="J112" s="105"/>
      <c r="K112" s="105"/>
      <c r="L112" s="106"/>
      <c r="M112" s="31"/>
    </row>
    <row r="113" spans="2:13" x14ac:dyDescent="0.25">
      <c r="B113" s="30"/>
      <c r="C113" s="47" t="s">
        <v>7</v>
      </c>
      <c r="D113" s="8"/>
      <c r="E113" s="40" t="s">
        <v>59</v>
      </c>
      <c r="F113" s="39"/>
      <c r="G113" s="39"/>
      <c r="H113" s="39"/>
      <c r="I113" s="39"/>
      <c r="J113" s="39"/>
      <c r="K113" s="39"/>
      <c r="L113" s="39"/>
      <c r="M113" s="31"/>
    </row>
    <row r="114" spans="2:13" ht="16.5" x14ac:dyDescent="0.35">
      <c r="B114" s="30"/>
      <c r="C114" s="47" t="s">
        <v>28</v>
      </c>
      <c r="D114" s="8"/>
      <c r="E114" s="39"/>
      <c r="F114" s="39"/>
      <c r="G114" s="39"/>
      <c r="H114" s="39"/>
      <c r="I114" s="62" t="s">
        <v>37</v>
      </c>
      <c r="J114" s="62"/>
      <c r="K114" s="63">
        <f>SUM(L118:L121,L123)</f>
        <v>0</v>
      </c>
      <c r="L114" s="63"/>
      <c r="M114" s="31"/>
    </row>
    <row r="115" spans="2:13" x14ac:dyDescent="0.25">
      <c r="B115" s="30"/>
      <c r="C115" s="64" t="s">
        <v>68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31"/>
    </row>
    <row r="116" spans="2:13" x14ac:dyDescent="0.25">
      <c r="B116" s="30"/>
      <c r="C116" s="17"/>
      <c r="D116" s="18"/>
      <c r="E116" s="19"/>
      <c r="F116" s="65" t="s">
        <v>72</v>
      </c>
      <c r="G116" s="65"/>
      <c r="H116" s="65"/>
      <c r="I116" s="65"/>
      <c r="J116" s="65" t="s">
        <v>73</v>
      </c>
      <c r="K116" s="65"/>
      <c r="L116" s="20"/>
      <c r="M116" s="31"/>
    </row>
    <row r="117" spans="2:13" ht="25.5" x14ac:dyDescent="0.25">
      <c r="B117" s="30"/>
      <c r="C117" s="21" t="s">
        <v>24</v>
      </c>
      <c r="D117" s="14" t="s">
        <v>8</v>
      </c>
      <c r="E117" s="15" t="s">
        <v>9</v>
      </c>
      <c r="F117" s="50" t="s">
        <v>75</v>
      </c>
      <c r="G117" s="50" t="s">
        <v>74</v>
      </c>
      <c r="H117" s="50" t="s">
        <v>76</v>
      </c>
      <c r="I117" s="50" t="s">
        <v>71</v>
      </c>
      <c r="J117" s="50" t="s">
        <v>77</v>
      </c>
      <c r="K117" s="50" t="s">
        <v>25</v>
      </c>
      <c r="L117" s="22" t="s">
        <v>10</v>
      </c>
      <c r="M117" s="31"/>
    </row>
    <row r="118" spans="2:13" x14ac:dyDescent="0.25">
      <c r="B118" s="30"/>
      <c r="C118" s="21" t="s">
        <v>29</v>
      </c>
      <c r="D118" s="6"/>
      <c r="E118" s="9" t="s">
        <v>16</v>
      </c>
      <c r="F118" s="8"/>
      <c r="G118" s="8"/>
      <c r="H118" s="8"/>
      <c r="I118" s="10">
        <v>0</v>
      </c>
      <c r="J118" s="8"/>
      <c r="K118" s="10">
        <v>0</v>
      </c>
      <c r="L118" s="23">
        <f>(SUM(F118:H118)*I118)+(J118*K118)</f>
        <v>0</v>
      </c>
      <c r="M118" s="31"/>
    </row>
    <row r="119" spans="2:13" x14ac:dyDescent="0.25">
      <c r="B119" s="30"/>
      <c r="C119" s="21" t="s">
        <v>30</v>
      </c>
      <c r="D119" s="6"/>
      <c r="E119" s="9" t="s">
        <v>16</v>
      </c>
      <c r="F119" s="8"/>
      <c r="G119" s="8"/>
      <c r="H119" s="8"/>
      <c r="I119" s="10">
        <v>0</v>
      </c>
      <c r="J119" s="8"/>
      <c r="K119" s="10">
        <v>0</v>
      </c>
      <c r="L119" s="23">
        <f t="shared" ref="L119:L121" si="3">(SUM(F119:H119)*I119)+(J119*K119)</f>
        <v>0</v>
      </c>
      <c r="M119" s="31"/>
    </row>
    <row r="120" spans="2:13" x14ac:dyDescent="0.25">
      <c r="B120" s="30"/>
      <c r="C120" s="21" t="s">
        <v>31</v>
      </c>
      <c r="D120" s="6"/>
      <c r="E120" s="9" t="s">
        <v>16</v>
      </c>
      <c r="F120" s="8"/>
      <c r="G120" s="8"/>
      <c r="H120" s="8"/>
      <c r="I120" s="10">
        <v>0</v>
      </c>
      <c r="J120" s="8"/>
      <c r="K120" s="10">
        <v>0</v>
      </c>
      <c r="L120" s="23">
        <f t="shared" si="3"/>
        <v>0</v>
      </c>
      <c r="M120" s="31"/>
    </row>
    <row r="121" spans="2:13" x14ac:dyDescent="0.25">
      <c r="B121" s="30"/>
      <c r="C121" s="24" t="s">
        <v>32</v>
      </c>
      <c r="D121" s="6"/>
      <c r="E121" s="9" t="s">
        <v>16</v>
      </c>
      <c r="F121" s="8"/>
      <c r="G121" s="8"/>
      <c r="H121" s="8"/>
      <c r="I121" s="10">
        <v>0</v>
      </c>
      <c r="J121" s="8"/>
      <c r="K121" s="10">
        <v>0</v>
      </c>
      <c r="L121" s="23">
        <f t="shared" si="3"/>
        <v>0</v>
      </c>
      <c r="M121" s="31"/>
    </row>
    <row r="122" spans="2:13" s="1" customFormat="1" ht="26.25" x14ac:dyDescent="0.25">
      <c r="B122" s="32"/>
      <c r="C122" s="21" t="s">
        <v>12</v>
      </c>
      <c r="D122" s="82" t="s">
        <v>13</v>
      </c>
      <c r="E122" s="83"/>
      <c r="F122" s="84" t="s">
        <v>14</v>
      </c>
      <c r="G122" s="83"/>
      <c r="H122" s="53" t="s">
        <v>36</v>
      </c>
      <c r="I122" s="25" t="s">
        <v>11</v>
      </c>
      <c r="J122" s="107" t="s">
        <v>34</v>
      </c>
      <c r="K122" s="107"/>
      <c r="L122" s="25" t="s">
        <v>10</v>
      </c>
      <c r="M122" s="33"/>
    </row>
    <row r="123" spans="2:13" x14ac:dyDescent="0.25">
      <c r="B123" s="30"/>
      <c r="C123" s="21"/>
      <c r="D123" s="85">
        <v>0</v>
      </c>
      <c r="E123" s="86"/>
      <c r="F123" s="81">
        <v>0</v>
      </c>
      <c r="G123" s="87"/>
      <c r="H123" s="52">
        <v>0</v>
      </c>
      <c r="I123" s="11">
        <f>SUM(D113:D114)*D112*1.5</f>
        <v>0</v>
      </c>
      <c r="J123" s="80">
        <v>0</v>
      </c>
      <c r="K123" s="81"/>
      <c r="L123" s="11">
        <f>SUM(D123:K123)</f>
        <v>0</v>
      </c>
      <c r="M123" s="31"/>
    </row>
    <row r="124" spans="2:13" x14ac:dyDescent="0.25">
      <c r="B124" s="30"/>
      <c r="C124" s="21" t="s">
        <v>83</v>
      </c>
      <c r="D124" s="88" t="s">
        <v>16</v>
      </c>
      <c r="E124" s="89"/>
      <c r="F124" s="90"/>
      <c r="G124" s="91"/>
      <c r="H124" s="94"/>
      <c r="I124" s="94"/>
      <c r="J124" s="66"/>
      <c r="K124" s="67"/>
      <c r="L124" s="54"/>
      <c r="M124" s="31"/>
    </row>
    <row r="125" spans="2:13" ht="70.5" customHeight="1" x14ac:dyDescent="0.25">
      <c r="B125" s="30"/>
      <c r="C125" s="24" t="s">
        <v>35</v>
      </c>
      <c r="D125" s="96" t="s">
        <v>105</v>
      </c>
      <c r="E125" s="97"/>
      <c r="F125" s="92"/>
      <c r="G125" s="93"/>
      <c r="H125" s="95"/>
      <c r="I125" s="95"/>
      <c r="J125" s="68"/>
      <c r="K125" s="69"/>
      <c r="L125" s="55"/>
      <c r="M125" s="31"/>
    </row>
    <row r="126" spans="2:13" ht="6.75" customHeight="1" x14ac:dyDescent="0.25">
      <c r="B126" s="30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1"/>
    </row>
    <row r="127" spans="2:13" x14ac:dyDescent="0.25">
      <c r="B127" s="30"/>
      <c r="C127" s="64" t="s">
        <v>50</v>
      </c>
      <c r="D127" s="64"/>
      <c r="E127" s="64"/>
      <c r="F127" s="64"/>
      <c r="G127" s="64"/>
      <c r="H127" s="64"/>
      <c r="I127" s="64"/>
      <c r="J127" s="64"/>
      <c r="K127" s="64"/>
      <c r="L127" s="64"/>
      <c r="M127" s="31"/>
    </row>
    <row r="128" spans="2:13" x14ac:dyDescent="0.25">
      <c r="B128" s="30"/>
      <c r="C128" s="17" t="s">
        <v>38</v>
      </c>
      <c r="D128" s="5" t="s">
        <v>16</v>
      </c>
      <c r="E128" s="5" t="s">
        <v>16</v>
      </c>
      <c r="F128" s="5" t="s">
        <v>16</v>
      </c>
      <c r="G128" s="5" t="s">
        <v>16</v>
      </c>
      <c r="H128" s="5" t="s">
        <v>16</v>
      </c>
      <c r="I128" s="5" t="s">
        <v>16</v>
      </c>
      <c r="J128" s="5" t="s">
        <v>16</v>
      </c>
      <c r="K128" s="5" t="s">
        <v>16</v>
      </c>
      <c r="L128" s="5" t="s">
        <v>16</v>
      </c>
      <c r="M128" s="31"/>
    </row>
    <row r="129" spans="2:15" x14ac:dyDescent="0.25">
      <c r="B129" s="30"/>
      <c r="C129" s="21" t="s">
        <v>39</v>
      </c>
      <c r="D129" s="6"/>
      <c r="E129" s="6"/>
      <c r="F129" s="6"/>
      <c r="G129" s="6"/>
      <c r="H129" s="6"/>
      <c r="I129" s="6"/>
      <c r="J129" s="6"/>
      <c r="K129" s="6"/>
      <c r="L129" s="6"/>
      <c r="M129" s="31"/>
    </row>
    <row r="130" spans="2:15" ht="26.25" x14ac:dyDescent="0.25">
      <c r="B130" s="30"/>
      <c r="C130" s="26" t="s">
        <v>53</v>
      </c>
      <c r="D130" s="6"/>
      <c r="E130" s="6"/>
      <c r="F130" s="6"/>
      <c r="G130" s="6"/>
      <c r="H130" s="6"/>
      <c r="I130" s="6"/>
      <c r="J130" s="6"/>
      <c r="K130" s="6"/>
      <c r="L130" s="6"/>
      <c r="M130" s="31"/>
    </row>
    <row r="131" spans="2:15" ht="15" customHeight="1" thickBot="1" x14ac:dyDescent="0.3">
      <c r="B131" s="34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6"/>
    </row>
    <row r="132" spans="2:15" x14ac:dyDescent="0.25"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2:15" ht="15.75" thickBot="1" x14ac:dyDescent="0.3"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2:15" ht="15.75" x14ac:dyDescent="0.25">
      <c r="B134" s="27"/>
      <c r="C134" s="38" t="s">
        <v>57</v>
      </c>
      <c r="D134" s="28"/>
      <c r="E134" s="28"/>
      <c r="F134" s="28"/>
      <c r="G134" s="28"/>
      <c r="H134" s="28"/>
      <c r="I134" s="28"/>
      <c r="J134" s="28"/>
      <c r="K134" s="28"/>
      <c r="L134" s="56" t="str">
        <f>L$2</f>
        <v>Vers. V2024d</v>
      </c>
      <c r="M134" s="29"/>
    </row>
    <row r="135" spans="2:15" x14ac:dyDescent="0.25">
      <c r="B135" s="30"/>
      <c r="C135" s="47" t="s">
        <v>1</v>
      </c>
      <c r="D135" s="57"/>
      <c r="E135" s="58"/>
      <c r="F135" s="58"/>
      <c r="G135" s="58"/>
      <c r="H135" s="59"/>
      <c r="I135" s="60" t="s">
        <v>80</v>
      </c>
      <c r="J135" s="61"/>
      <c r="K135" s="57"/>
      <c r="L135" s="59"/>
      <c r="M135" s="31"/>
    </row>
    <row r="136" spans="2:15" ht="30" customHeight="1" x14ac:dyDescent="0.25">
      <c r="B136" s="30"/>
      <c r="C136" s="47" t="s">
        <v>70</v>
      </c>
      <c r="D136" s="70"/>
      <c r="E136" s="71"/>
      <c r="F136" s="71"/>
      <c r="G136" s="71"/>
      <c r="H136" s="71"/>
      <c r="I136" s="71"/>
      <c r="J136" s="71"/>
      <c r="K136" s="71"/>
      <c r="L136" s="72"/>
      <c r="M136" s="31"/>
    </row>
    <row r="137" spans="2:15" x14ac:dyDescent="0.25">
      <c r="B137" s="30"/>
      <c r="C137" s="47" t="s">
        <v>19</v>
      </c>
      <c r="D137" s="46" t="s">
        <v>16</v>
      </c>
      <c r="E137" s="39" t="s">
        <v>86</v>
      </c>
      <c r="F137" s="73" t="s">
        <v>16</v>
      </c>
      <c r="G137" s="74"/>
      <c r="H137" s="74"/>
      <c r="I137" s="74"/>
      <c r="J137" s="74"/>
      <c r="K137" s="74"/>
      <c r="L137" s="75"/>
      <c r="M137" s="31"/>
    </row>
    <row r="138" spans="2:15" x14ac:dyDescent="0.25">
      <c r="B138" s="30"/>
      <c r="C138" s="47" t="s">
        <v>20</v>
      </c>
      <c r="D138" s="5" t="s">
        <v>16</v>
      </c>
      <c r="E138" s="39"/>
      <c r="F138" s="39"/>
      <c r="G138" s="39"/>
      <c r="H138" s="39"/>
      <c r="I138" s="39"/>
      <c r="J138" s="41"/>
      <c r="K138" s="41"/>
      <c r="L138" s="42"/>
      <c r="M138" s="31"/>
    </row>
    <row r="139" spans="2:15" x14ac:dyDescent="0.25">
      <c r="B139" s="30"/>
      <c r="C139" s="47" t="s">
        <v>61</v>
      </c>
      <c r="D139" s="6"/>
      <c r="E139" s="40" t="s">
        <v>62</v>
      </c>
      <c r="F139" s="39"/>
      <c r="G139" s="39"/>
      <c r="H139" s="39"/>
      <c r="I139" s="51" t="s">
        <v>63</v>
      </c>
      <c r="J139" s="76" t="str">
        <f ca="1">LEFT(UPPER(D139),3)&amp;RIGHT(E141,2)&amp;"-"&amp;LEFT(L139,4)</f>
        <v>00-5617</v>
      </c>
      <c r="K139" s="77"/>
      <c r="L139" s="49">
        <f ca="1">RAND()*9999+1000</f>
        <v>5617.7604553921046</v>
      </c>
      <c r="M139" s="31"/>
    </row>
    <row r="140" spans="2:15" ht="15.75" thickBot="1" x14ac:dyDescent="0.3">
      <c r="B140" s="30"/>
      <c r="C140" s="47" t="s">
        <v>2</v>
      </c>
      <c r="D140" s="7"/>
      <c r="E140" s="40" t="s">
        <v>60</v>
      </c>
      <c r="F140" s="39"/>
      <c r="G140" s="39"/>
      <c r="H140" s="39"/>
      <c r="I140" s="43" t="s">
        <v>65</v>
      </c>
      <c r="J140" s="78" t="s">
        <v>69</v>
      </c>
      <c r="K140" s="79"/>
      <c r="L140" s="13">
        <f ca="1">TODAY()</f>
        <v>45615</v>
      </c>
      <c r="M140" s="31"/>
      <c r="O140" s="37"/>
    </row>
    <row r="141" spans="2:15" x14ac:dyDescent="0.25">
      <c r="B141" s="30"/>
      <c r="C141" s="47" t="s">
        <v>4</v>
      </c>
      <c r="D141" s="7"/>
      <c r="E141" s="44">
        <f>YEAR(D141)</f>
        <v>1900</v>
      </c>
      <c r="F141" s="39"/>
      <c r="G141" s="39"/>
      <c r="H141" s="39"/>
      <c r="I141" s="98" t="s">
        <v>64</v>
      </c>
      <c r="J141" s="99"/>
      <c r="K141" s="99"/>
      <c r="L141" s="100"/>
      <c r="M141" s="31"/>
    </row>
    <row r="142" spans="2:15" x14ac:dyDescent="0.25">
      <c r="B142" s="30"/>
      <c r="C142" s="47" t="s">
        <v>5</v>
      </c>
      <c r="D142" s="7"/>
      <c r="E142" s="45"/>
      <c r="F142" s="39"/>
      <c r="G142" s="39"/>
      <c r="H142" s="39"/>
      <c r="I142" s="101"/>
      <c r="J142" s="102"/>
      <c r="K142" s="102"/>
      <c r="L142" s="103"/>
      <c r="M142" s="31"/>
    </row>
    <row r="143" spans="2:15" x14ac:dyDescent="0.25">
      <c r="B143" s="30"/>
      <c r="C143" s="47" t="s">
        <v>6</v>
      </c>
      <c r="D143" s="8"/>
      <c r="E143" s="39"/>
      <c r="F143" s="39"/>
      <c r="G143" s="39"/>
      <c r="H143" s="39"/>
      <c r="I143" s="101"/>
      <c r="J143" s="102"/>
      <c r="K143" s="102"/>
      <c r="L143" s="103"/>
      <c r="M143" s="31"/>
    </row>
    <row r="144" spans="2:15" ht="25.5" x14ac:dyDescent="0.25">
      <c r="B144" s="30"/>
      <c r="C144" s="48" t="s">
        <v>26</v>
      </c>
      <c r="D144" s="8"/>
      <c r="E144" s="40" t="s">
        <v>58</v>
      </c>
      <c r="F144" s="39"/>
      <c r="G144" s="39"/>
      <c r="H144" s="39"/>
      <c r="I144" s="101"/>
      <c r="J144" s="102"/>
      <c r="K144" s="102"/>
      <c r="L144" s="103"/>
      <c r="M144" s="31"/>
    </row>
    <row r="145" spans="2:13" ht="15.75" thickBot="1" x14ac:dyDescent="0.3">
      <c r="B145" s="30"/>
      <c r="C145" s="48" t="s">
        <v>27</v>
      </c>
      <c r="D145" s="12">
        <f>PRODUCT(D143:D144)</f>
        <v>0</v>
      </c>
      <c r="E145" s="39"/>
      <c r="F145" s="39"/>
      <c r="G145" s="39"/>
      <c r="H145" s="39"/>
      <c r="I145" s="104"/>
      <c r="J145" s="105"/>
      <c r="K145" s="105"/>
      <c r="L145" s="106"/>
      <c r="M145" s="31"/>
    </row>
    <row r="146" spans="2:13" x14ac:dyDescent="0.25">
      <c r="B146" s="30"/>
      <c r="C146" s="47" t="s">
        <v>7</v>
      </c>
      <c r="D146" s="8"/>
      <c r="E146" s="40" t="s">
        <v>59</v>
      </c>
      <c r="F146" s="39"/>
      <c r="G146" s="39"/>
      <c r="H146" s="39"/>
      <c r="I146" s="39"/>
      <c r="J146" s="39"/>
      <c r="K146" s="39"/>
      <c r="L146" s="39"/>
      <c r="M146" s="31"/>
    </row>
    <row r="147" spans="2:13" ht="16.5" x14ac:dyDescent="0.35">
      <c r="B147" s="30"/>
      <c r="C147" s="47" t="s">
        <v>28</v>
      </c>
      <c r="D147" s="8"/>
      <c r="E147" s="39"/>
      <c r="F147" s="39"/>
      <c r="G147" s="39"/>
      <c r="H147" s="39"/>
      <c r="I147" s="62" t="s">
        <v>37</v>
      </c>
      <c r="J147" s="62"/>
      <c r="K147" s="63">
        <f>SUM(L151:L154,L156)</f>
        <v>0</v>
      </c>
      <c r="L147" s="63"/>
      <c r="M147" s="31"/>
    </row>
    <row r="148" spans="2:13" x14ac:dyDescent="0.25">
      <c r="B148" s="30"/>
      <c r="C148" s="64" t="s">
        <v>68</v>
      </c>
      <c r="D148" s="64"/>
      <c r="E148" s="64"/>
      <c r="F148" s="64"/>
      <c r="G148" s="64"/>
      <c r="H148" s="64"/>
      <c r="I148" s="64"/>
      <c r="J148" s="64"/>
      <c r="K148" s="64"/>
      <c r="L148" s="64"/>
      <c r="M148" s="31"/>
    </row>
    <row r="149" spans="2:13" x14ac:dyDescent="0.25">
      <c r="B149" s="30"/>
      <c r="C149" s="17"/>
      <c r="D149" s="18"/>
      <c r="E149" s="19"/>
      <c r="F149" s="65" t="s">
        <v>72</v>
      </c>
      <c r="G149" s="65"/>
      <c r="H149" s="65"/>
      <c r="I149" s="65"/>
      <c r="J149" s="65" t="s">
        <v>73</v>
      </c>
      <c r="K149" s="65"/>
      <c r="L149" s="20"/>
      <c r="M149" s="31"/>
    </row>
    <row r="150" spans="2:13" ht="25.5" x14ac:dyDescent="0.25">
      <c r="B150" s="30"/>
      <c r="C150" s="21" t="s">
        <v>24</v>
      </c>
      <c r="D150" s="14" t="s">
        <v>8</v>
      </c>
      <c r="E150" s="15" t="s">
        <v>9</v>
      </c>
      <c r="F150" s="50" t="s">
        <v>75</v>
      </c>
      <c r="G150" s="50" t="s">
        <v>74</v>
      </c>
      <c r="H150" s="50" t="s">
        <v>76</v>
      </c>
      <c r="I150" s="50" t="s">
        <v>71</v>
      </c>
      <c r="J150" s="50" t="s">
        <v>77</v>
      </c>
      <c r="K150" s="50" t="s">
        <v>25</v>
      </c>
      <c r="L150" s="22" t="s">
        <v>10</v>
      </c>
      <c r="M150" s="31"/>
    </row>
    <row r="151" spans="2:13" x14ac:dyDescent="0.25">
      <c r="B151" s="30"/>
      <c r="C151" s="21" t="s">
        <v>29</v>
      </c>
      <c r="D151" s="6"/>
      <c r="E151" s="9" t="s">
        <v>16</v>
      </c>
      <c r="F151" s="8"/>
      <c r="G151" s="8"/>
      <c r="H151" s="8"/>
      <c r="I151" s="10">
        <v>0</v>
      </c>
      <c r="J151" s="8"/>
      <c r="K151" s="10">
        <v>0</v>
      </c>
      <c r="L151" s="23">
        <f>(SUM(F151:H151)*I151)+(J151*K151)</f>
        <v>0</v>
      </c>
      <c r="M151" s="31"/>
    </row>
    <row r="152" spans="2:13" x14ac:dyDescent="0.25">
      <c r="B152" s="30"/>
      <c r="C152" s="21" t="s">
        <v>30</v>
      </c>
      <c r="D152" s="6"/>
      <c r="E152" s="9" t="s">
        <v>16</v>
      </c>
      <c r="F152" s="8"/>
      <c r="G152" s="8"/>
      <c r="H152" s="8"/>
      <c r="I152" s="10">
        <v>0</v>
      </c>
      <c r="J152" s="8"/>
      <c r="K152" s="10">
        <v>0</v>
      </c>
      <c r="L152" s="23">
        <f t="shared" ref="L152:L154" si="4">(SUM(F152:H152)*I152)+(J152*K152)</f>
        <v>0</v>
      </c>
      <c r="M152" s="31"/>
    </row>
    <row r="153" spans="2:13" x14ac:dyDescent="0.25">
      <c r="B153" s="30"/>
      <c r="C153" s="21" t="s">
        <v>31</v>
      </c>
      <c r="D153" s="6"/>
      <c r="E153" s="9" t="s">
        <v>16</v>
      </c>
      <c r="F153" s="8"/>
      <c r="G153" s="8"/>
      <c r="H153" s="8"/>
      <c r="I153" s="10">
        <v>0</v>
      </c>
      <c r="J153" s="8"/>
      <c r="K153" s="10">
        <v>0</v>
      </c>
      <c r="L153" s="23">
        <f t="shared" si="4"/>
        <v>0</v>
      </c>
      <c r="M153" s="31"/>
    </row>
    <row r="154" spans="2:13" x14ac:dyDescent="0.25">
      <c r="B154" s="30"/>
      <c r="C154" s="24" t="s">
        <v>32</v>
      </c>
      <c r="D154" s="6"/>
      <c r="E154" s="9" t="s">
        <v>16</v>
      </c>
      <c r="F154" s="8"/>
      <c r="G154" s="8"/>
      <c r="H154" s="8"/>
      <c r="I154" s="10">
        <v>0</v>
      </c>
      <c r="J154" s="8"/>
      <c r="K154" s="10">
        <v>0</v>
      </c>
      <c r="L154" s="23">
        <f t="shared" si="4"/>
        <v>0</v>
      </c>
      <c r="M154" s="31"/>
    </row>
    <row r="155" spans="2:13" s="1" customFormat="1" ht="26.25" x14ac:dyDescent="0.25">
      <c r="B155" s="32"/>
      <c r="C155" s="21" t="s">
        <v>12</v>
      </c>
      <c r="D155" s="82" t="s">
        <v>13</v>
      </c>
      <c r="E155" s="83"/>
      <c r="F155" s="84" t="s">
        <v>14</v>
      </c>
      <c r="G155" s="83"/>
      <c r="H155" s="53" t="s">
        <v>36</v>
      </c>
      <c r="I155" s="25" t="s">
        <v>11</v>
      </c>
      <c r="J155" s="107" t="s">
        <v>34</v>
      </c>
      <c r="K155" s="107"/>
      <c r="L155" s="25" t="s">
        <v>10</v>
      </c>
      <c r="M155" s="33"/>
    </row>
    <row r="156" spans="2:13" x14ac:dyDescent="0.25">
      <c r="B156" s="30"/>
      <c r="C156" s="21"/>
      <c r="D156" s="85">
        <v>0</v>
      </c>
      <c r="E156" s="86"/>
      <c r="F156" s="81">
        <v>0</v>
      </c>
      <c r="G156" s="87"/>
      <c r="H156" s="52">
        <v>0</v>
      </c>
      <c r="I156" s="11">
        <f>SUM(D146:D147)*D145*1.5</f>
        <v>0</v>
      </c>
      <c r="J156" s="80">
        <v>0</v>
      </c>
      <c r="K156" s="81"/>
      <c r="L156" s="11">
        <f>SUM(D156:K156)</f>
        <v>0</v>
      </c>
      <c r="M156" s="31"/>
    </row>
    <row r="157" spans="2:13" x14ac:dyDescent="0.25">
      <c r="B157" s="30"/>
      <c r="C157" s="21" t="s">
        <v>83</v>
      </c>
      <c r="D157" s="88" t="s">
        <v>16</v>
      </c>
      <c r="E157" s="89"/>
      <c r="F157" s="90"/>
      <c r="G157" s="91"/>
      <c r="H157" s="94"/>
      <c r="I157" s="94"/>
      <c r="J157" s="66"/>
      <c r="K157" s="67"/>
      <c r="L157" s="54"/>
      <c r="M157" s="31"/>
    </row>
    <row r="158" spans="2:13" ht="70.5" customHeight="1" x14ac:dyDescent="0.25">
      <c r="B158" s="30"/>
      <c r="C158" s="24" t="s">
        <v>35</v>
      </c>
      <c r="D158" s="96" t="s">
        <v>105</v>
      </c>
      <c r="E158" s="97"/>
      <c r="F158" s="92"/>
      <c r="G158" s="93"/>
      <c r="H158" s="95"/>
      <c r="I158" s="95"/>
      <c r="J158" s="68"/>
      <c r="K158" s="69"/>
      <c r="L158" s="55"/>
      <c r="M158" s="31"/>
    </row>
    <row r="159" spans="2:13" ht="6.75" customHeight="1" x14ac:dyDescent="0.25">
      <c r="B159" s="30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1"/>
    </row>
    <row r="160" spans="2:13" x14ac:dyDescent="0.25">
      <c r="B160" s="30"/>
      <c r="C160" s="64" t="s">
        <v>50</v>
      </c>
      <c r="D160" s="64"/>
      <c r="E160" s="64"/>
      <c r="F160" s="64"/>
      <c r="G160" s="64"/>
      <c r="H160" s="64"/>
      <c r="I160" s="64"/>
      <c r="J160" s="64"/>
      <c r="K160" s="64"/>
      <c r="L160" s="64"/>
      <c r="M160" s="31"/>
    </row>
    <row r="161" spans="2:13" x14ac:dyDescent="0.25">
      <c r="B161" s="30"/>
      <c r="C161" s="17" t="s">
        <v>38</v>
      </c>
      <c r="D161" s="5" t="s">
        <v>16</v>
      </c>
      <c r="E161" s="5" t="s">
        <v>16</v>
      </c>
      <c r="F161" s="5" t="s">
        <v>16</v>
      </c>
      <c r="G161" s="5" t="s">
        <v>16</v>
      </c>
      <c r="H161" s="5" t="s">
        <v>16</v>
      </c>
      <c r="I161" s="5" t="s">
        <v>16</v>
      </c>
      <c r="J161" s="5" t="s">
        <v>16</v>
      </c>
      <c r="K161" s="5" t="s">
        <v>16</v>
      </c>
      <c r="L161" s="5" t="s">
        <v>16</v>
      </c>
      <c r="M161" s="31"/>
    </row>
    <row r="162" spans="2:13" x14ac:dyDescent="0.25">
      <c r="B162" s="30"/>
      <c r="C162" s="21" t="s">
        <v>39</v>
      </c>
      <c r="D162" s="6"/>
      <c r="E162" s="6"/>
      <c r="F162" s="6"/>
      <c r="G162" s="6"/>
      <c r="H162" s="6"/>
      <c r="I162" s="6"/>
      <c r="J162" s="6"/>
      <c r="K162" s="6"/>
      <c r="L162" s="6"/>
      <c r="M162" s="31"/>
    </row>
    <row r="163" spans="2:13" ht="26.25" x14ac:dyDescent="0.25">
      <c r="B163" s="30"/>
      <c r="C163" s="26" t="s">
        <v>53</v>
      </c>
      <c r="D163" s="6"/>
      <c r="E163" s="6"/>
      <c r="F163" s="6"/>
      <c r="G163" s="6"/>
      <c r="H163" s="6"/>
      <c r="I163" s="6"/>
      <c r="J163" s="6"/>
      <c r="K163" s="6"/>
      <c r="L163" s="6"/>
      <c r="M163" s="31"/>
    </row>
    <row r="164" spans="2:13" ht="15" customHeight="1" thickBot="1" x14ac:dyDescent="0.3">
      <c r="B164" s="34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6"/>
    </row>
    <row r="165" spans="2:13" x14ac:dyDescent="0.25">
      <c r="C165" s="16"/>
      <c r="D165" s="16"/>
      <c r="E165" s="16"/>
      <c r="F165" s="16"/>
      <c r="G165" s="16"/>
      <c r="H165" s="16"/>
      <c r="I165" s="16"/>
      <c r="J165" s="16"/>
      <c r="K165" s="16"/>
      <c r="L165" s="16"/>
    </row>
    <row r="166" spans="2:13" x14ac:dyDescent="0.25"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</sheetData>
  <mergeCells count="130">
    <mergeCell ref="K69:L69"/>
    <mergeCell ref="I135:J135"/>
    <mergeCell ref="I75:L79"/>
    <mergeCell ref="K135:L135"/>
    <mergeCell ref="F24:G24"/>
    <mergeCell ref="F25:G26"/>
    <mergeCell ref="H25:H26"/>
    <mergeCell ref="I25:I26"/>
    <mergeCell ref="D136:L136"/>
    <mergeCell ref="F123:G123"/>
    <mergeCell ref="D124:E124"/>
    <mergeCell ref="F124:G125"/>
    <mergeCell ref="H124:H125"/>
    <mergeCell ref="I91:I92"/>
    <mergeCell ref="J91:K92"/>
    <mergeCell ref="D92:E92"/>
    <mergeCell ref="D122:E122"/>
    <mergeCell ref="F122:G122"/>
    <mergeCell ref="I124:I125"/>
    <mergeCell ref="J106:K106"/>
    <mergeCell ref="J107:K107"/>
    <mergeCell ref="D89:E89"/>
    <mergeCell ref="F89:G89"/>
    <mergeCell ref="D90:E90"/>
    <mergeCell ref="F137:L137"/>
    <mergeCell ref="J124:K125"/>
    <mergeCell ref="D125:E125"/>
    <mergeCell ref="I108:L112"/>
    <mergeCell ref="C94:L94"/>
    <mergeCell ref="D37:L37"/>
    <mergeCell ref="F38:L38"/>
    <mergeCell ref="D70:L70"/>
    <mergeCell ref="F71:L71"/>
    <mergeCell ref="D103:L103"/>
    <mergeCell ref="F104:L104"/>
    <mergeCell ref="I42:L46"/>
    <mergeCell ref="K48:L48"/>
    <mergeCell ref="C49:L49"/>
    <mergeCell ref="F50:I50"/>
    <mergeCell ref="J50:K50"/>
    <mergeCell ref="J56:K56"/>
    <mergeCell ref="J83:K83"/>
    <mergeCell ref="J89:K89"/>
    <mergeCell ref="C127:L127"/>
    <mergeCell ref="J122:K122"/>
    <mergeCell ref="J123:K123"/>
    <mergeCell ref="D135:H135"/>
    <mergeCell ref="D123:E123"/>
    <mergeCell ref="F90:G90"/>
    <mergeCell ref="D91:E91"/>
    <mergeCell ref="F91:G92"/>
    <mergeCell ref="H91:H92"/>
    <mergeCell ref="D102:H102"/>
    <mergeCell ref="I102:J102"/>
    <mergeCell ref="J90:K90"/>
    <mergeCell ref="K102:L102"/>
    <mergeCell ref="I114:J114"/>
    <mergeCell ref="K114:L114"/>
    <mergeCell ref="C115:L115"/>
    <mergeCell ref="F116:I116"/>
    <mergeCell ref="J116:K116"/>
    <mergeCell ref="C160:L160"/>
    <mergeCell ref="J139:K139"/>
    <mergeCell ref="J140:K140"/>
    <mergeCell ref="I141:L145"/>
    <mergeCell ref="J155:K155"/>
    <mergeCell ref="J156:K156"/>
    <mergeCell ref="F149:I149"/>
    <mergeCell ref="J149:K149"/>
    <mergeCell ref="C148:L148"/>
    <mergeCell ref="I157:I158"/>
    <mergeCell ref="J157:K158"/>
    <mergeCell ref="D158:E158"/>
    <mergeCell ref="D156:E156"/>
    <mergeCell ref="F156:G156"/>
    <mergeCell ref="D157:E157"/>
    <mergeCell ref="F157:G158"/>
    <mergeCell ref="H157:H158"/>
    <mergeCell ref="D155:E155"/>
    <mergeCell ref="F155:G155"/>
    <mergeCell ref="I147:J147"/>
    <mergeCell ref="K147:L147"/>
    <mergeCell ref="J58:K59"/>
    <mergeCell ref="D59:E59"/>
    <mergeCell ref="K3:L3"/>
    <mergeCell ref="K36:L36"/>
    <mergeCell ref="K15:L15"/>
    <mergeCell ref="I15:J15"/>
    <mergeCell ref="C28:L28"/>
    <mergeCell ref="J17:K17"/>
    <mergeCell ref="F17:I17"/>
    <mergeCell ref="I9:L13"/>
    <mergeCell ref="J8:K8"/>
    <mergeCell ref="J7:K7"/>
    <mergeCell ref="I3:J3"/>
    <mergeCell ref="D3:H3"/>
    <mergeCell ref="D36:H36"/>
    <mergeCell ref="C16:L16"/>
    <mergeCell ref="J24:K24"/>
    <mergeCell ref="J23:K23"/>
    <mergeCell ref="I36:J36"/>
    <mergeCell ref="D23:E23"/>
    <mergeCell ref="D24:E24"/>
    <mergeCell ref="D25:E25"/>
    <mergeCell ref="D26:E26"/>
    <mergeCell ref="F23:G23"/>
    <mergeCell ref="D69:H69"/>
    <mergeCell ref="I69:J69"/>
    <mergeCell ref="I81:J81"/>
    <mergeCell ref="K81:L81"/>
    <mergeCell ref="C82:L82"/>
    <mergeCell ref="F83:I83"/>
    <mergeCell ref="J25:K26"/>
    <mergeCell ref="D4:L4"/>
    <mergeCell ref="F5:L5"/>
    <mergeCell ref="J73:K73"/>
    <mergeCell ref="J74:K74"/>
    <mergeCell ref="I48:J48"/>
    <mergeCell ref="C61:L61"/>
    <mergeCell ref="J40:K40"/>
    <mergeCell ref="J41:K41"/>
    <mergeCell ref="J57:K57"/>
    <mergeCell ref="D56:E56"/>
    <mergeCell ref="F56:G56"/>
    <mergeCell ref="D57:E57"/>
    <mergeCell ref="F57:G57"/>
    <mergeCell ref="D58:E58"/>
    <mergeCell ref="F58:G59"/>
    <mergeCell ref="H58:H59"/>
    <mergeCell ref="I58:I59"/>
  </mergeCells>
  <dataValidations count="6">
    <dataValidation type="decimal" errorStyle="warning" operator="lessThanOrEqual" allowBlank="1" showInputMessage="1" showErrorMessage="1" errorTitle="Maximale Auf- und Abbaustunden" error="Pro Workshop-Tag dürfen in der Regel nur 0,5 Auf- und Abbaustunden veranlagt werden. Abweichungen sind ggf. aber möglich." sqref="J19:J22" xr:uid="{1FC686E9-215E-4E36-860C-87DB1F360169}">
      <formula1>D$11*0.5</formula1>
    </dataValidation>
    <dataValidation type="decimal" errorStyle="warning" operator="lessThanOrEqual" allowBlank="1" showInputMessage="1" showErrorMessage="1" errorTitle="Maximale Auf- und Abbaustunden" error="Pro Workshop-Tag dürfen in der Regel nur 0,5 Auf- und Abbaustunden veranlagt werden. Abweichungen sind ggf. aber möglich." sqref="J52:J55" xr:uid="{4927A86C-2CCE-4EF2-A685-16A52C48BC45}">
      <formula1>D$44*0.5</formula1>
    </dataValidation>
    <dataValidation type="decimal" errorStyle="warning" operator="lessThanOrEqual" allowBlank="1" showInputMessage="1" showErrorMessage="1" errorTitle="Maximale Auf- und Abbaustunden" error="Pro Workshop-Tag dürfen in der Regel nur 0,5 Auf- und Abbaustunden veranlagt werden. Abweichungen sind ggf. aber möglich." sqref="J85:J88" xr:uid="{24DBC525-B483-4A47-BE7A-C1EBFCACC7AA}">
      <formula1>D$77*0.5</formula1>
    </dataValidation>
    <dataValidation type="decimal" errorStyle="warning" operator="lessThanOrEqual" allowBlank="1" showInputMessage="1" showErrorMessage="1" errorTitle="Maximale Auf- und Abbaustunden" error="Pro Workshop-Tag dürfen in der Regel nur 0,5 Auf- und Abbaustunden veranlagt werden. Abweichungen sind ggf. aber möglich." sqref="J118:J121" xr:uid="{A27F3538-C86B-477C-8A10-15A08CDA41D7}">
      <formula1>D$110*0.5</formula1>
    </dataValidation>
    <dataValidation type="decimal" errorStyle="warning" operator="lessThanOrEqual" allowBlank="1" showInputMessage="1" showErrorMessage="1" errorTitle="Maximale Auf- und Abbaustunden" error="Pro Workshop-Tag dürfen in der Regel nur 0,5 Auf- und Abbaustunden veranlagt werden. Abweichungen sind ggf. aber möglich." sqref="J151:J154" xr:uid="{DDEBEEEB-9955-4CA4-A8BD-B6E74FE8C261}">
      <formula1>D$143*0.5</formula1>
    </dataValidation>
    <dataValidation type="decimal" errorStyle="warning" operator="lessThanOrEqual" allowBlank="1" showInputMessage="1" showErrorMessage="1" errorTitle="Maximale Stundenzahl" error="Pro Projekt darf die LEITUNG jeweils maximal 2,5 Stunden für Teamer-Building und das Nachhaltigkeitsgespräch veranschlagen." sqref="G19:H22 G52:H55 G85:H88 G118:H121 G151:H154" xr:uid="{08AB9351-258D-4073-B16C-1F455298C303}">
      <formula1>2.5</formula1>
    </dataValidation>
  </dataValidations>
  <pageMargins left="0.7" right="0.7" top="0.78740157499999996" bottom="0.78740157499999996" header="0.3" footer="0.3"/>
  <pageSetup paperSize="9" scale="53" orientation="portrait" r:id="rId1"/>
  <rowBreaks count="4" manualBreakCount="4">
    <brk id="33" max="16383" man="1"/>
    <brk id="66" max="16383" man="1"/>
    <brk id="99" max="16383" man="1"/>
    <brk id="13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B3B2B64A-E005-4E27-BA01-33FF53D5C15B}">
          <x14:formula1>
            <xm:f>Drop!$B$1:$B$4</xm:f>
          </x14:formula1>
          <xm:sqref>D6 D105 D39 D72 D138</xm:sqref>
        </x14:dataValidation>
        <x14:dataValidation type="list" allowBlank="1" showInputMessage="1" showErrorMessage="1" xr:uid="{9B182938-0794-4B0A-AEA7-236790A69403}">
          <x14:formula1>
            <xm:f>Drop!$D$1:$D$13</xm:f>
          </x14:formula1>
          <xm:sqref>D29:L29 D95:L95 D128:L128 D62:L62 D161:L161</xm:sqref>
        </x14:dataValidation>
        <x14:dataValidation type="decimal" operator="lessThanOrEqual" allowBlank="1" showInputMessage="1" showErrorMessage="1" errorTitle="Stundensatz zu hoch!" error="Der Betrag übersteigt den zulässigen Höchstbetrag von 30,- EUR" xr:uid="{5E6A025F-E78E-4AAA-BF1C-6D69D9414EC8}">
          <x14:formula1>
            <xm:f>Drop!$B$19</xm:f>
          </x14:formula1>
          <xm:sqref>K19:K22 K85:K88 K118:K121 K52:K55 K151:K154</xm:sqref>
        </x14:dataValidation>
        <x14:dataValidation type="decimal" operator="lessThanOrEqual" allowBlank="1" showInputMessage="1" showErrorMessage="1" errorTitle="Stundensatz zu hoch!" error="Der Betrag übersteigt den zulässigen Höchststundensatz von 80,- EUR" xr:uid="{CE2841B0-9C6B-4042-9DEF-DD377367BF47}">
          <x14:formula1>
            <xm:f>Drop!$B$20</xm:f>
          </x14:formula1>
          <xm:sqref>I19:I22 I85:I88 I118:I121 I52:I55 I151:I154</xm:sqref>
        </x14:dataValidation>
        <x14:dataValidation type="list" allowBlank="1" showInputMessage="1" showErrorMessage="1" xr:uid="{1D4303BE-4963-440C-B0C9-9E9E13824219}">
          <x14:formula1>
            <xm:f>Drop!$E$1:$E$5</xm:f>
          </x14:formula1>
          <xm:sqref>J8 J107 J41 J74 J140</xm:sqref>
        </x14:dataValidation>
        <x14:dataValidation type="list" allowBlank="1" showInputMessage="1" showErrorMessage="1" xr:uid="{EE13B2E9-C307-4ADE-A21D-54DC2C6A57EC}">
          <x14:formula1>
            <xm:f>Drop!$C$1:$C$5</xm:f>
          </x14:formula1>
          <xm:sqref>D5 D71 D104 D38 D137</xm:sqref>
        </x14:dataValidation>
        <x14:dataValidation type="list" allowBlank="1" showInputMessage="1" showErrorMessage="1" xr:uid="{CD472CD5-4A3A-4443-BE9B-124232E773A4}">
          <x14:formula1>
            <xm:f>Drop!$F$1:$F$4</xm:f>
          </x14:formula1>
          <xm:sqref>D25 D58 D91 D124 D157</xm:sqref>
        </x14:dataValidation>
        <x14:dataValidation type="list" allowBlank="1" showInputMessage="1" showErrorMessage="1" xr:uid="{B987EBF4-84A7-4795-B084-D74E886F9B6B}">
          <x14:formula1>
            <xm:f>Drop!$A$1:$A$5</xm:f>
          </x14:formula1>
          <xm:sqref>E19:E22 E52:E55 E85:E88 E118:E121 E151:E154</xm:sqref>
        </x14:dataValidation>
        <x14:dataValidation type="list" allowBlank="1" showInputMessage="1" showErrorMessage="1" xr:uid="{2CC7EB91-8571-46B8-A938-B291C026D1F9}">
          <x14:formula1>
            <xm:f>Drop!$G$1:$G$17</xm:f>
          </x14:formula1>
          <xm:sqref>F5:L5 F38:L38 F71:L71 F104:L104 F137:L137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1BA7B-2136-4FAD-A0ED-6E6614D5EFCE}">
  <dimension ref="A1:J20"/>
  <sheetViews>
    <sheetView workbookViewId="0">
      <selection activeCell="F4" sqref="F4"/>
    </sheetView>
  </sheetViews>
  <sheetFormatPr baseColWidth="10" defaultRowHeight="15" x14ac:dyDescent="0.25"/>
  <cols>
    <col min="1" max="6" width="17.7109375" customWidth="1"/>
    <col min="7" max="7" width="32" customWidth="1"/>
    <col min="8" max="10" width="17.7109375" customWidth="1"/>
  </cols>
  <sheetData>
    <row r="1" spans="1:10" s="4" customFormat="1" x14ac:dyDescent="0.25">
      <c r="A1" s="4" t="s">
        <v>16</v>
      </c>
      <c r="B1" s="4" t="s">
        <v>16</v>
      </c>
      <c r="C1" s="4" t="s">
        <v>16</v>
      </c>
      <c r="D1" s="4" t="s">
        <v>16</v>
      </c>
      <c r="E1" s="4" t="s">
        <v>69</v>
      </c>
      <c r="F1" s="4" t="s">
        <v>16</v>
      </c>
      <c r="G1" s="4" t="s">
        <v>16</v>
      </c>
      <c r="H1" s="4" t="s">
        <v>16</v>
      </c>
      <c r="I1" s="4" t="s">
        <v>16</v>
      </c>
      <c r="J1" s="4" t="s">
        <v>16</v>
      </c>
    </row>
    <row r="2" spans="1:10" x14ac:dyDescent="0.25">
      <c r="A2" t="s">
        <v>15</v>
      </c>
      <c r="B2" t="s">
        <v>21</v>
      </c>
      <c r="C2" t="s">
        <v>33</v>
      </c>
      <c r="D2" t="s">
        <v>40</v>
      </c>
      <c r="E2" t="s">
        <v>81</v>
      </c>
      <c r="F2" t="s">
        <v>84</v>
      </c>
      <c r="G2" t="s">
        <v>87</v>
      </c>
    </row>
    <row r="3" spans="1:10" x14ac:dyDescent="0.25">
      <c r="A3" t="s">
        <v>17</v>
      </c>
      <c r="B3" t="s">
        <v>22</v>
      </c>
      <c r="C3" t="s">
        <v>0</v>
      </c>
      <c r="D3" t="s">
        <v>41</v>
      </c>
      <c r="E3" t="s">
        <v>82</v>
      </c>
      <c r="F3" t="s">
        <v>104</v>
      </c>
      <c r="G3" t="s">
        <v>88</v>
      </c>
    </row>
    <row r="4" spans="1:10" x14ac:dyDescent="0.25">
      <c r="A4" t="s">
        <v>18</v>
      </c>
      <c r="B4" t="s">
        <v>23</v>
      </c>
      <c r="C4" t="s">
        <v>78</v>
      </c>
      <c r="D4" t="s">
        <v>42</v>
      </c>
      <c r="E4" t="s">
        <v>66</v>
      </c>
      <c r="F4" t="s">
        <v>103</v>
      </c>
      <c r="G4" t="s">
        <v>89</v>
      </c>
    </row>
    <row r="5" spans="1:10" x14ac:dyDescent="0.25">
      <c r="A5" t="s">
        <v>85</v>
      </c>
      <c r="C5" t="s">
        <v>79</v>
      </c>
      <c r="D5" t="s">
        <v>43</v>
      </c>
      <c r="E5" t="s">
        <v>67</v>
      </c>
      <c r="G5" t="s">
        <v>90</v>
      </c>
    </row>
    <row r="6" spans="1:10" x14ac:dyDescent="0.25">
      <c r="D6" t="s">
        <v>46</v>
      </c>
      <c r="G6" t="s">
        <v>91</v>
      </c>
    </row>
    <row r="7" spans="1:10" x14ac:dyDescent="0.25">
      <c r="D7" t="s">
        <v>44</v>
      </c>
      <c r="G7" t="s">
        <v>92</v>
      </c>
    </row>
    <row r="8" spans="1:10" x14ac:dyDescent="0.25">
      <c r="D8" t="s">
        <v>47</v>
      </c>
      <c r="G8" t="s">
        <v>93</v>
      </c>
    </row>
    <row r="9" spans="1:10" x14ac:dyDescent="0.25">
      <c r="D9" t="s">
        <v>52</v>
      </c>
      <c r="G9" t="s">
        <v>94</v>
      </c>
    </row>
    <row r="10" spans="1:10" x14ac:dyDescent="0.25">
      <c r="D10" t="s">
        <v>45</v>
      </c>
      <c r="G10" t="s">
        <v>95</v>
      </c>
    </row>
    <row r="11" spans="1:10" x14ac:dyDescent="0.25">
      <c r="D11" t="s">
        <v>49</v>
      </c>
      <c r="G11" t="s">
        <v>96</v>
      </c>
    </row>
    <row r="12" spans="1:10" x14ac:dyDescent="0.25">
      <c r="D12" t="s">
        <v>51</v>
      </c>
      <c r="G12" t="s">
        <v>97</v>
      </c>
    </row>
    <row r="13" spans="1:10" x14ac:dyDescent="0.25">
      <c r="D13" t="s">
        <v>48</v>
      </c>
      <c r="G13" t="s">
        <v>98</v>
      </c>
    </row>
    <row r="14" spans="1:10" x14ac:dyDescent="0.25">
      <c r="G14" t="s">
        <v>99</v>
      </c>
    </row>
    <row r="15" spans="1:10" x14ac:dyDescent="0.25">
      <c r="G15" t="s">
        <v>100</v>
      </c>
    </row>
    <row r="16" spans="1:10" x14ac:dyDescent="0.25">
      <c r="G16" t="s">
        <v>101</v>
      </c>
    </row>
    <row r="17" spans="1:7" x14ac:dyDescent="0.25">
      <c r="G17" t="s">
        <v>102</v>
      </c>
    </row>
    <row r="19" spans="1:7" x14ac:dyDescent="0.25">
      <c r="A19" s="2">
        <v>44562</v>
      </c>
      <c r="B19" s="3">
        <v>30</v>
      </c>
    </row>
    <row r="20" spans="1:7" x14ac:dyDescent="0.25">
      <c r="A20" s="2">
        <v>44870</v>
      </c>
      <c r="B20" s="3">
        <v>80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29eb060-2697-4bd0-9e37-07983e74b794">5RUT42TFMVU5-854202462-10131</_dlc_DocId>
    <_dlc_DocIdUrl xmlns="929eb060-2697-4bd0-9e37-07983e74b794">
      <Url>https://stiftungspielekultur.sharepoint.com/sites/Projektarbeit/_layouts/15/DocIdRedir.aspx?ID=5RUT42TFMVU5-854202462-10131</Url>
      <Description>5RUT42TFMVU5-854202462-10131</Description>
    </_dlc_DocIdUrl>
    <lcf76f155ced4ddcb4097134ff3c332f xmlns="838d310c-ab7d-490b-8ec9-596b27244ab3">
      <Terms xmlns="http://schemas.microsoft.com/office/infopath/2007/PartnerControls"/>
    </lcf76f155ced4ddcb4097134ff3c332f>
    <TaxCatchAll xmlns="929eb060-2697-4bd0-9e37-07983e74b79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0F1DAF5ACD8348B2AF112E630B2F28" ma:contentTypeVersion="14" ma:contentTypeDescription="Ein neues Dokument erstellen." ma:contentTypeScope="" ma:versionID="b9b0e408be2e3537e6eec929f8f2e9b0">
  <xsd:schema xmlns:xsd="http://www.w3.org/2001/XMLSchema" xmlns:xs="http://www.w3.org/2001/XMLSchema" xmlns:p="http://schemas.microsoft.com/office/2006/metadata/properties" xmlns:ns2="929eb060-2697-4bd0-9e37-07983e74b794" xmlns:ns3="838d310c-ab7d-490b-8ec9-596b27244ab3" targetNamespace="http://schemas.microsoft.com/office/2006/metadata/properties" ma:root="true" ma:fieldsID="48f870d8a306def2d510917c9226ff19" ns2:_="" ns3:_="">
    <xsd:import namespace="929eb060-2697-4bd0-9e37-07983e74b794"/>
    <xsd:import namespace="838d310c-ab7d-490b-8ec9-596b27244ab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9eb060-2697-4bd0-9e37-07983e74b79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dexed="true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c7b3e8bc-12db-46be-a341-b5bafef6bc53}" ma:internalName="TaxCatchAll" ma:showField="CatchAllData" ma:web="929eb060-2697-4bd0-9e37-07983e74b7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d310c-ab7d-490b-8ec9-596b27244a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c4c54f3e-9704-4ba4-bbbb-a2d956cda2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610B5F-F11D-41F7-A4BC-25DD9450CABA}">
  <ds:schemaRefs>
    <ds:schemaRef ds:uri="http://schemas.microsoft.com/office/2006/metadata/properties"/>
    <ds:schemaRef ds:uri="http://schemas.microsoft.com/office/infopath/2007/PartnerControls"/>
    <ds:schemaRef ds:uri="7cf9a5b3-de6b-4899-b3b3-8a13b3e691cd"/>
    <ds:schemaRef ds:uri="f25298cd-6ebe-48e0-b636-6d19bf880f06"/>
    <ds:schemaRef ds:uri="929eb060-2697-4bd0-9e37-07983e74b794"/>
    <ds:schemaRef ds:uri="838d310c-ab7d-490b-8ec9-596b27244ab3"/>
  </ds:schemaRefs>
</ds:datastoreItem>
</file>

<file path=customXml/itemProps2.xml><?xml version="1.0" encoding="utf-8"?>
<ds:datastoreItem xmlns:ds="http://schemas.openxmlformats.org/officeDocument/2006/customXml" ds:itemID="{42D745B3-E9F2-4800-BE83-EB1FFA83B1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164B1D-2E37-4B79-958E-EA99075C59E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90EBFF3-61CB-484E-B9F6-2C592B86A8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9eb060-2697-4bd0-9e37-07983e74b794"/>
    <ds:schemaRef ds:uri="838d310c-ab7d-490b-8ec9-596b27244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Kalkulationen</vt:lpstr>
      <vt:lpstr>Drop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Niels Benkez</dc:creator>
  <cp:lastModifiedBy>Malina Riedl</cp:lastModifiedBy>
  <dcterms:created xsi:type="dcterms:W3CDTF">2022-01-26T13:42:08Z</dcterms:created>
  <dcterms:modified xsi:type="dcterms:W3CDTF">2024-11-19T15:08:04Z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0x010100890F1DAF5ACD8348B2AF112E630B2F28</vt:lpwstr>
  </property>
  <property fmtid="{D5CDD505-2E9C-101B-9397-08002B2CF9AE}" pid="3" name="MediaServiceImageTags">
    <vt:lpwstr/>
  </property>
  <property fmtid="{D5CDD505-2E9C-101B-9397-08002B2CF9AE}" pid="4" name="Order">
    <vt:r8>4255500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dlc_DocIdItemGuid">
    <vt:lpwstr>6a1f5055-f68a-4add-9ffe-c413229c8953</vt:lpwstr>
  </property>
</Properties>
</file>